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Sezione PAGAMENTI\pubblicati\2022\III trimestre 2022\"/>
    </mc:Choice>
  </mc:AlternateContent>
  <xr:revisionPtr revIDLastSave="0" documentId="13_ncr:1_{9BC1D13F-E660-438C-881E-BA1B4412A9FE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caddoc1" sheetId="1" r:id="rId1"/>
    <sheet name="III trimestre 2022" sheetId="3" r:id="rId2"/>
  </sheets>
  <definedNames>
    <definedName name="_xlnm._FilterDatabase" localSheetId="1" hidden="1">'III trimestre 2022'!$C$6:$K$571</definedName>
    <definedName name="_xlnm._FilterDatabase" localSheetId="0" hidden="1">Scaddoc1!$A$1:$S$573</definedName>
  </definedNames>
  <calcPr calcId="191029"/>
</workbook>
</file>

<file path=xl/calcChain.xml><?xml version="1.0" encoding="utf-8"?>
<calcChain xmlns="http://schemas.openxmlformats.org/spreadsheetml/2006/main">
  <c r="J47" i="3" l="1"/>
  <c r="K47" i="3" s="1"/>
  <c r="J76" i="3"/>
  <c r="K76" i="3" s="1"/>
  <c r="J77" i="3"/>
  <c r="K77" i="3" s="1"/>
  <c r="J78" i="3"/>
  <c r="K78" i="3" s="1"/>
  <c r="J127" i="3"/>
  <c r="K127" i="3" s="1"/>
  <c r="J133" i="3"/>
  <c r="K133" i="3" s="1"/>
  <c r="J134" i="3"/>
  <c r="K134" i="3" s="1"/>
  <c r="J239" i="3"/>
  <c r="K239" i="3" s="1"/>
  <c r="J245" i="3"/>
  <c r="K245" i="3" s="1"/>
  <c r="J370" i="3"/>
  <c r="K370" i="3" s="1"/>
  <c r="J459" i="3"/>
  <c r="J569" i="3"/>
  <c r="J570" i="3"/>
  <c r="J9" i="3"/>
  <c r="K9" i="3" s="1"/>
  <c r="G570" i="3"/>
  <c r="G569" i="3"/>
  <c r="G459" i="3"/>
  <c r="K569" i="3" l="1"/>
  <c r="K459" i="3"/>
  <c r="K570" i="3"/>
  <c r="J568" i="3" l="1"/>
  <c r="K568" i="3" s="1"/>
  <c r="J567" i="3"/>
  <c r="K567" i="3" s="1"/>
  <c r="J566" i="3"/>
  <c r="K566" i="3" s="1"/>
  <c r="J565" i="3"/>
  <c r="K565" i="3" s="1"/>
  <c r="J564" i="3"/>
  <c r="K564" i="3" s="1"/>
  <c r="J563" i="3"/>
  <c r="K563" i="3" s="1"/>
  <c r="J562" i="3"/>
  <c r="K562" i="3" s="1"/>
  <c r="J561" i="3"/>
  <c r="K561" i="3" s="1"/>
  <c r="J560" i="3"/>
  <c r="K560" i="3" s="1"/>
  <c r="J559" i="3"/>
  <c r="K559" i="3" s="1"/>
  <c r="J558" i="3"/>
  <c r="K558" i="3" s="1"/>
  <c r="J557" i="3"/>
  <c r="K557" i="3" s="1"/>
  <c r="J556" i="3"/>
  <c r="K556" i="3" s="1"/>
  <c r="J555" i="3"/>
  <c r="K555" i="3" s="1"/>
  <c r="J554" i="3"/>
  <c r="K554" i="3" s="1"/>
  <c r="J553" i="3"/>
  <c r="K553" i="3" s="1"/>
  <c r="J552" i="3"/>
  <c r="K552" i="3" s="1"/>
  <c r="J551" i="3"/>
  <c r="K551" i="3" s="1"/>
  <c r="J550" i="3"/>
  <c r="K550" i="3" s="1"/>
  <c r="J549" i="3"/>
  <c r="K549" i="3" s="1"/>
  <c r="J548" i="3"/>
  <c r="K548" i="3" s="1"/>
  <c r="J547" i="3"/>
  <c r="K547" i="3" s="1"/>
  <c r="J546" i="3"/>
  <c r="K546" i="3" s="1"/>
  <c r="J545" i="3"/>
  <c r="K545" i="3" s="1"/>
  <c r="J544" i="3"/>
  <c r="K544" i="3" s="1"/>
  <c r="J543" i="3"/>
  <c r="K543" i="3" s="1"/>
  <c r="J542" i="3"/>
  <c r="K542" i="3" s="1"/>
  <c r="J541" i="3"/>
  <c r="K541" i="3" s="1"/>
  <c r="J540" i="3"/>
  <c r="K540" i="3" s="1"/>
  <c r="J539" i="3"/>
  <c r="K539" i="3" s="1"/>
  <c r="J538" i="3"/>
  <c r="K538" i="3" s="1"/>
  <c r="J537" i="3"/>
  <c r="K537" i="3" s="1"/>
  <c r="J536" i="3"/>
  <c r="K536" i="3" s="1"/>
  <c r="J535" i="3"/>
  <c r="K535" i="3" s="1"/>
  <c r="J534" i="3"/>
  <c r="K534" i="3" s="1"/>
  <c r="J533" i="3"/>
  <c r="K533" i="3" s="1"/>
  <c r="J532" i="3"/>
  <c r="K532" i="3" s="1"/>
  <c r="J531" i="3"/>
  <c r="K531" i="3" s="1"/>
  <c r="J530" i="3"/>
  <c r="K530" i="3" s="1"/>
  <c r="J529" i="3"/>
  <c r="K529" i="3" s="1"/>
  <c r="J528" i="3"/>
  <c r="K528" i="3" s="1"/>
  <c r="J527" i="3"/>
  <c r="K527" i="3" s="1"/>
  <c r="J526" i="3"/>
  <c r="K526" i="3" s="1"/>
  <c r="J525" i="3"/>
  <c r="K525" i="3" s="1"/>
  <c r="J524" i="3"/>
  <c r="K524" i="3" s="1"/>
  <c r="J523" i="3"/>
  <c r="K523" i="3" s="1"/>
  <c r="J522" i="3"/>
  <c r="K522" i="3" s="1"/>
  <c r="J521" i="3"/>
  <c r="K521" i="3" s="1"/>
  <c r="J520" i="3"/>
  <c r="K520" i="3" s="1"/>
  <c r="J519" i="3"/>
  <c r="K519" i="3" s="1"/>
  <c r="J518" i="3"/>
  <c r="K518" i="3" s="1"/>
  <c r="J517" i="3"/>
  <c r="K517" i="3" s="1"/>
  <c r="J516" i="3"/>
  <c r="K516" i="3" s="1"/>
  <c r="J515" i="3"/>
  <c r="K515" i="3" s="1"/>
  <c r="J514" i="3"/>
  <c r="K514" i="3" s="1"/>
  <c r="J513" i="3"/>
  <c r="K513" i="3" s="1"/>
  <c r="J512" i="3"/>
  <c r="K512" i="3" s="1"/>
  <c r="J511" i="3"/>
  <c r="K511" i="3" s="1"/>
  <c r="J510" i="3"/>
  <c r="K510" i="3" s="1"/>
  <c r="J509" i="3"/>
  <c r="K509" i="3" s="1"/>
  <c r="J508" i="3"/>
  <c r="K508" i="3" s="1"/>
  <c r="J507" i="3"/>
  <c r="K507" i="3" s="1"/>
  <c r="J506" i="3"/>
  <c r="K506" i="3" s="1"/>
  <c r="J505" i="3"/>
  <c r="K505" i="3" s="1"/>
  <c r="J504" i="3"/>
  <c r="K504" i="3" s="1"/>
  <c r="J503" i="3"/>
  <c r="K503" i="3" s="1"/>
  <c r="J502" i="3"/>
  <c r="K502" i="3" s="1"/>
  <c r="J501" i="3"/>
  <c r="K501" i="3" s="1"/>
  <c r="J500" i="3"/>
  <c r="K500" i="3" s="1"/>
  <c r="J499" i="3"/>
  <c r="K499" i="3" s="1"/>
  <c r="J498" i="3"/>
  <c r="K498" i="3" s="1"/>
  <c r="J497" i="3"/>
  <c r="K497" i="3" s="1"/>
  <c r="J496" i="3"/>
  <c r="K496" i="3" s="1"/>
  <c r="J495" i="3"/>
  <c r="K495" i="3" s="1"/>
  <c r="J494" i="3"/>
  <c r="K494" i="3" s="1"/>
  <c r="J493" i="3"/>
  <c r="K493" i="3" s="1"/>
  <c r="J492" i="3"/>
  <c r="K492" i="3" s="1"/>
  <c r="J491" i="3"/>
  <c r="K491" i="3" s="1"/>
  <c r="J490" i="3"/>
  <c r="K490" i="3" s="1"/>
  <c r="J489" i="3"/>
  <c r="K489" i="3" s="1"/>
  <c r="J488" i="3"/>
  <c r="K488" i="3" s="1"/>
  <c r="J487" i="3"/>
  <c r="K487" i="3" s="1"/>
  <c r="J486" i="3"/>
  <c r="K486" i="3" s="1"/>
  <c r="J485" i="3"/>
  <c r="K485" i="3" s="1"/>
  <c r="J484" i="3"/>
  <c r="K484" i="3" s="1"/>
  <c r="J483" i="3"/>
  <c r="K483" i="3" s="1"/>
  <c r="J482" i="3"/>
  <c r="K482" i="3" s="1"/>
  <c r="J481" i="3"/>
  <c r="K481" i="3" s="1"/>
  <c r="J480" i="3"/>
  <c r="K480" i="3" s="1"/>
  <c r="J479" i="3"/>
  <c r="K479" i="3" s="1"/>
  <c r="J478" i="3"/>
  <c r="K478" i="3" s="1"/>
  <c r="J477" i="3"/>
  <c r="K477" i="3" s="1"/>
  <c r="J476" i="3"/>
  <c r="K476" i="3" s="1"/>
  <c r="J475" i="3"/>
  <c r="K475" i="3" s="1"/>
  <c r="J474" i="3"/>
  <c r="K474" i="3" s="1"/>
  <c r="J473" i="3"/>
  <c r="K473" i="3" s="1"/>
  <c r="J472" i="3"/>
  <c r="K472" i="3" s="1"/>
  <c r="J471" i="3"/>
  <c r="K471" i="3" s="1"/>
  <c r="J470" i="3"/>
  <c r="K470" i="3" s="1"/>
  <c r="J469" i="3"/>
  <c r="K469" i="3" s="1"/>
  <c r="J468" i="3"/>
  <c r="K468" i="3" s="1"/>
  <c r="J467" i="3"/>
  <c r="K467" i="3" s="1"/>
  <c r="J466" i="3"/>
  <c r="K466" i="3" s="1"/>
  <c r="J465" i="3"/>
  <c r="K465" i="3" s="1"/>
  <c r="J464" i="3"/>
  <c r="K464" i="3" s="1"/>
  <c r="J463" i="3"/>
  <c r="K463" i="3" s="1"/>
  <c r="J462" i="3"/>
  <c r="K462" i="3" s="1"/>
  <c r="J461" i="3"/>
  <c r="K461" i="3" s="1"/>
  <c r="J460" i="3"/>
  <c r="K460" i="3" s="1"/>
  <c r="J458" i="3"/>
  <c r="K458" i="3" s="1"/>
  <c r="J457" i="3"/>
  <c r="K457" i="3" s="1"/>
  <c r="J456" i="3"/>
  <c r="K456" i="3" s="1"/>
  <c r="J455" i="3"/>
  <c r="K455" i="3" s="1"/>
  <c r="J454" i="3"/>
  <c r="K454" i="3" s="1"/>
  <c r="J453" i="3"/>
  <c r="K453" i="3" s="1"/>
  <c r="J452" i="3"/>
  <c r="K452" i="3" s="1"/>
  <c r="J451" i="3"/>
  <c r="K451" i="3" s="1"/>
  <c r="J450" i="3"/>
  <c r="K450" i="3" s="1"/>
  <c r="J449" i="3"/>
  <c r="K449" i="3" s="1"/>
  <c r="J448" i="3"/>
  <c r="K448" i="3" s="1"/>
  <c r="J447" i="3"/>
  <c r="K447" i="3" s="1"/>
  <c r="J446" i="3"/>
  <c r="K446" i="3" s="1"/>
  <c r="J445" i="3"/>
  <c r="K445" i="3" s="1"/>
  <c r="J444" i="3"/>
  <c r="K444" i="3" s="1"/>
  <c r="J443" i="3"/>
  <c r="K443" i="3" s="1"/>
  <c r="J442" i="3"/>
  <c r="K442" i="3" s="1"/>
  <c r="J441" i="3"/>
  <c r="K441" i="3" s="1"/>
  <c r="J440" i="3"/>
  <c r="K440" i="3" s="1"/>
  <c r="J439" i="3"/>
  <c r="K439" i="3" s="1"/>
  <c r="J438" i="3"/>
  <c r="K438" i="3" s="1"/>
  <c r="J437" i="3"/>
  <c r="K437" i="3" s="1"/>
  <c r="J436" i="3"/>
  <c r="K436" i="3" s="1"/>
  <c r="J435" i="3"/>
  <c r="K435" i="3" s="1"/>
  <c r="J434" i="3"/>
  <c r="K434" i="3" s="1"/>
  <c r="J433" i="3"/>
  <c r="K433" i="3" s="1"/>
  <c r="J432" i="3"/>
  <c r="K432" i="3" s="1"/>
  <c r="J431" i="3"/>
  <c r="K431" i="3" s="1"/>
  <c r="J430" i="3"/>
  <c r="K430" i="3" s="1"/>
  <c r="J429" i="3"/>
  <c r="K429" i="3" s="1"/>
  <c r="J428" i="3"/>
  <c r="K428" i="3" s="1"/>
  <c r="J427" i="3"/>
  <c r="K427" i="3" s="1"/>
  <c r="J426" i="3"/>
  <c r="K426" i="3" s="1"/>
  <c r="J425" i="3"/>
  <c r="K425" i="3" s="1"/>
  <c r="J424" i="3"/>
  <c r="K424" i="3" s="1"/>
  <c r="J423" i="3"/>
  <c r="K423" i="3" s="1"/>
  <c r="J422" i="3"/>
  <c r="K422" i="3" s="1"/>
  <c r="J421" i="3"/>
  <c r="K421" i="3" s="1"/>
  <c r="J420" i="3"/>
  <c r="K420" i="3" s="1"/>
  <c r="J419" i="3"/>
  <c r="K419" i="3" s="1"/>
  <c r="J418" i="3"/>
  <c r="K418" i="3" s="1"/>
  <c r="J417" i="3"/>
  <c r="K417" i="3" s="1"/>
  <c r="J416" i="3"/>
  <c r="K416" i="3" s="1"/>
  <c r="J415" i="3"/>
  <c r="K415" i="3" s="1"/>
  <c r="J414" i="3"/>
  <c r="K414" i="3" s="1"/>
  <c r="J413" i="3"/>
  <c r="K413" i="3" s="1"/>
  <c r="J412" i="3"/>
  <c r="K412" i="3" s="1"/>
  <c r="J411" i="3"/>
  <c r="K411" i="3" s="1"/>
  <c r="J410" i="3"/>
  <c r="K410" i="3" s="1"/>
  <c r="J409" i="3"/>
  <c r="K409" i="3" s="1"/>
  <c r="J408" i="3"/>
  <c r="K408" i="3" s="1"/>
  <c r="J407" i="3"/>
  <c r="K407" i="3" s="1"/>
  <c r="J406" i="3"/>
  <c r="K406" i="3" s="1"/>
  <c r="J405" i="3"/>
  <c r="K405" i="3" s="1"/>
  <c r="J404" i="3"/>
  <c r="K404" i="3" s="1"/>
  <c r="J403" i="3"/>
  <c r="K403" i="3" s="1"/>
  <c r="J402" i="3"/>
  <c r="K402" i="3" s="1"/>
  <c r="J401" i="3"/>
  <c r="K401" i="3" s="1"/>
  <c r="J400" i="3"/>
  <c r="K400" i="3" s="1"/>
  <c r="J399" i="3"/>
  <c r="K399" i="3" s="1"/>
  <c r="J398" i="3"/>
  <c r="K398" i="3" s="1"/>
  <c r="J397" i="3"/>
  <c r="K397" i="3" s="1"/>
  <c r="J396" i="3"/>
  <c r="K396" i="3" s="1"/>
  <c r="J395" i="3"/>
  <c r="K395" i="3" s="1"/>
  <c r="J394" i="3"/>
  <c r="K394" i="3" s="1"/>
  <c r="J393" i="3"/>
  <c r="K393" i="3" s="1"/>
  <c r="J392" i="3"/>
  <c r="K392" i="3" s="1"/>
  <c r="J391" i="3"/>
  <c r="K391" i="3" s="1"/>
  <c r="J390" i="3"/>
  <c r="K390" i="3" s="1"/>
  <c r="J389" i="3"/>
  <c r="K389" i="3" s="1"/>
  <c r="J388" i="3"/>
  <c r="K388" i="3" s="1"/>
  <c r="J387" i="3"/>
  <c r="K387" i="3" s="1"/>
  <c r="J386" i="3"/>
  <c r="K386" i="3" s="1"/>
  <c r="J385" i="3"/>
  <c r="K385" i="3" s="1"/>
  <c r="J384" i="3"/>
  <c r="K384" i="3" s="1"/>
  <c r="J383" i="3"/>
  <c r="K383" i="3" s="1"/>
  <c r="J382" i="3"/>
  <c r="K382" i="3" s="1"/>
  <c r="J381" i="3"/>
  <c r="K381" i="3" s="1"/>
  <c r="J380" i="3"/>
  <c r="K380" i="3" s="1"/>
  <c r="J379" i="3"/>
  <c r="K379" i="3" s="1"/>
  <c r="J378" i="3"/>
  <c r="K378" i="3" s="1"/>
  <c r="J377" i="3"/>
  <c r="K377" i="3" s="1"/>
  <c r="J376" i="3"/>
  <c r="G376" i="3"/>
  <c r="J375" i="3"/>
  <c r="G375" i="3"/>
  <c r="J374" i="3"/>
  <c r="G374" i="3"/>
  <c r="J373" i="3"/>
  <c r="K373" i="3" s="1"/>
  <c r="J372" i="3"/>
  <c r="K372" i="3" s="1"/>
  <c r="J371" i="3"/>
  <c r="K371" i="3" s="1"/>
  <c r="J369" i="3"/>
  <c r="K369" i="3" s="1"/>
  <c r="J368" i="3"/>
  <c r="K368" i="3" s="1"/>
  <c r="J367" i="3"/>
  <c r="K367" i="3" s="1"/>
  <c r="J366" i="3"/>
  <c r="K366" i="3" s="1"/>
  <c r="J365" i="3"/>
  <c r="K365" i="3" s="1"/>
  <c r="J364" i="3"/>
  <c r="K364" i="3" s="1"/>
  <c r="J363" i="3"/>
  <c r="K363" i="3" s="1"/>
  <c r="J362" i="3"/>
  <c r="K362" i="3" s="1"/>
  <c r="J361" i="3"/>
  <c r="K361" i="3" s="1"/>
  <c r="J360" i="3"/>
  <c r="K360" i="3" s="1"/>
  <c r="J359" i="3"/>
  <c r="K359" i="3" s="1"/>
  <c r="J358" i="3"/>
  <c r="K358" i="3" s="1"/>
  <c r="J357" i="3"/>
  <c r="K357" i="3" s="1"/>
  <c r="J356" i="3"/>
  <c r="K356" i="3" s="1"/>
  <c r="J355" i="3"/>
  <c r="K355" i="3" s="1"/>
  <c r="J354" i="3"/>
  <c r="K354" i="3" s="1"/>
  <c r="J353" i="3"/>
  <c r="K353" i="3" s="1"/>
  <c r="J352" i="3"/>
  <c r="K352" i="3" s="1"/>
  <c r="J351" i="3"/>
  <c r="K351" i="3" s="1"/>
  <c r="J350" i="3"/>
  <c r="K350" i="3" s="1"/>
  <c r="J349" i="3"/>
  <c r="K349" i="3" s="1"/>
  <c r="J348" i="3"/>
  <c r="K348" i="3" s="1"/>
  <c r="J347" i="3"/>
  <c r="K347" i="3" s="1"/>
  <c r="J346" i="3"/>
  <c r="K346" i="3" s="1"/>
  <c r="J345" i="3"/>
  <c r="K345" i="3" s="1"/>
  <c r="J344" i="3"/>
  <c r="K344" i="3" s="1"/>
  <c r="J343" i="3"/>
  <c r="K343" i="3" s="1"/>
  <c r="J342" i="3"/>
  <c r="K342" i="3" s="1"/>
  <c r="J341" i="3"/>
  <c r="K341" i="3" s="1"/>
  <c r="J340" i="3"/>
  <c r="K340" i="3" s="1"/>
  <c r="J339" i="3"/>
  <c r="K339" i="3" s="1"/>
  <c r="J338" i="3"/>
  <c r="K338" i="3" s="1"/>
  <c r="J337" i="3"/>
  <c r="K337" i="3" s="1"/>
  <c r="J336" i="3"/>
  <c r="K336" i="3" s="1"/>
  <c r="J335" i="3"/>
  <c r="K335" i="3" s="1"/>
  <c r="J334" i="3"/>
  <c r="K334" i="3" s="1"/>
  <c r="J333" i="3"/>
  <c r="K333" i="3" s="1"/>
  <c r="J332" i="3"/>
  <c r="K332" i="3" s="1"/>
  <c r="J331" i="3"/>
  <c r="K331" i="3" s="1"/>
  <c r="J330" i="3"/>
  <c r="K330" i="3" s="1"/>
  <c r="J329" i="3"/>
  <c r="K329" i="3" s="1"/>
  <c r="J328" i="3"/>
  <c r="K328" i="3" s="1"/>
  <c r="J327" i="3"/>
  <c r="K327" i="3" s="1"/>
  <c r="J326" i="3"/>
  <c r="K326" i="3" s="1"/>
  <c r="J207" i="3"/>
  <c r="K207" i="3" s="1"/>
  <c r="J325" i="3"/>
  <c r="K325" i="3" s="1"/>
  <c r="J324" i="3"/>
  <c r="K324" i="3" s="1"/>
  <c r="J323" i="3"/>
  <c r="K323" i="3" s="1"/>
  <c r="J322" i="3"/>
  <c r="K322" i="3" s="1"/>
  <c r="J321" i="3"/>
  <c r="K321" i="3" s="1"/>
  <c r="J320" i="3"/>
  <c r="K320" i="3" s="1"/>
  <c r="J319" i="3"/>
  <c r="K319" i="3" s="1"/>
  <c r="J318" i="3"/>
  <c r="K318" i="3" s="1"/>
  <c r="J317" i="3"/>
  <c r="K317" i="3" s="1"/>
  <c r="J316" i="3"/>
  <c r="K316" i="3" s="1"/>
  <c r="J315" i="3"/>
  <c r="K315" i="3" s="1"/>
  <c r="J314" i="3"/>
  <c r="K314" i="3" s="1"/>
  <c r="J313" i="3"/>
  <c r="K313" i="3" s="1"/>
  <c r="J312" i="3"/>
  <c r="K312" i="3" s="1"/>
  <c r="J311" i="3"/>
  <c r="K311" i="3" s="1"/>
  <c r="J310" i="3"/>
  <c r="K310" i="3" s="1"/>
  <c r="J309" i="3"/>
  <c r="K309" i="3" s="1"/>
  <c r="J308" i="3"/>
  <c r="K308" i="3" s="1"/>
  <c r="J307" i="3"/>
  <c r="K307" i="3" s="1"/>
  <c r="J306" i="3"/>
  <c r="K306" i="3" s="1"/>
  <c r="J305" i="3"/>
  <c r="K305" i="3" s="1"/>
  <c r="J304" i="3"/>
  <c r="K304" i="3" s="1"/>
  <c r="J303" i="3"/>
  <c r="K303" i="3" s="1"/>
  <c r="J302" i="3"/>
  <c r="K302" i="3" s="1"/>
  <c r="J301" i="3"/>
  <c r="K301" i="3" s="1"/>
  <c r="J300" i="3"/>
  <c r="K300" i="3" s="1"/>
  <c r="J299" i="3"/>
  <c r="K299" i="3" s="1"/>
  <c r="J298" i="3"/>
  <c r="K298" i="3" s="1"/>
  <c r="J297" i="3"/>
  <c r="K297" i="3" s="1"/>
  <c r="J296" i="3"/>
  <c r="K296" i="3" s="1"/>
  <c r="J295" i="3"/>
  <c r="K295" i="3" s="1"/>
  <c r="J294" i="3"/>
  <c r="K294" i="3" s="1"/>
  <c r="J293" i="3"/>
  <c r="K293" i="3" s="1"/>
  <c r="J292" i="3"/>
  <c r="K292" i="3" s="1"/>
  <c r="J291" i="3"/>
  <c r="K291" i="3" s="1"/>
  <c r="J290" i="3"/>
  <c r="K290" i="3" s="1"/>
  <c r="J289" i="3"/>
  <c r="K289" i="3" s="1"/>
  <c r="J288" i="3"/>
  <c r="K288" i="3" s="1"/>
  <c r="J287" i="3"/>
  <c r="K287" i="3" s="1"/>
  <c r="J286" i="3"/>
  <c r="K286" i="3" s="1"/>
  <c r="J285" i="3"/>
  <c r="K285" i="3" s="1"/>
  <c r="J284" i="3"/>
  <c r="K284" i="3" s="1"/>
  <c r="J283" i="3"/>
  <c r="K283" i="3" s="1"/>
  <c r="J282" i="3"/>
  <c r="K282" i="3" s="1"/>
  <c r="J281" i="3"/>
  <c r="K281" i="3" s="1"/>
  <c r="J280" i="3"/>
  <c r="K280" i="3" s="1"/>
  <c r="J279" i="3"/>
  <c r="K279" i="3" s="1"/>
  <c r="J278" i="3"/>
  <c r="K278" i="3" s="1"/>
  <c r="J277" i="3"/>
  <c r="K277" i="3" s="1"/>
  <c r="J276" i="3"/>
  <c r="K276" i="3" s="1"/>
  <c r="J275" i="3"/>
  <c r="K275" i="3" s="1"/>
  <c r="J274" i="3"/>
  <c r="K274" i="3" s="1"/>
  <c r="J273" i="3"/>
  <c r="K273" i="3" s="1"/>
  <c r="J272" i="3"/>
  <c r="K272" i="3" s="1"/>
  <c r="J271" i="3"/>
  <c r="K271" i="3" s="1"/>
  <c r="J270" i="3"/>
  <c r="K270" i="3" s="1"/>
  <c r="J269" i="3"/>
  <c r="K269" i="3" s="1"/>
  <c r="J268" i="3"/>
  <c r="K268" i="3" s="1"/>
  <c r="J267" i="3"/>
  <c r="K267" i="3" s="1"/>
  <c r="J266" i="3"/>
  <c r="K266" i="3" s="1"/>
  <c r="J265" i="3"/>
  <c r="K265" i="3" s="1"/>
  <c r="J264" i="3"/>
  <c r="K264" i="3" s="1"/>
  <c r="J263" i="3"/>
  <c r="K263" i="3" s="1"/>
  <c r="J262" i="3"/>
  <c r="K262" i="3" s="1"/>
  <c r="J261" i="3"/>
  <c r="K261" i="3" s="1"/>
  <c r="J260" i="3"/>
  <c r="K260" i="3" s="1"/>
  <c r="J259" i="3"/>
  <c r="K259" i="3" s="1"/>
  <c r="J258" i="3"/>
  <c r="K258" i="3" s="1"/>
  <c r="J257" i="3"/>
  <c r="K257" i="3" s="1"/>
  <c r="J256" i="3"/>
  <c r="K256" i="3" s="1"/>
  <c r="J255" i="3"/>
  <c r="K255" i="3" s="1"/>
  <c r="J254" i="3"/>
  <c r="K254" i="3" s="1"/>
  <c r="J253" i="3"/>
  <c r="K253" i="3" s="1"/>
  <c r="J252" i="3"/>
  <c r="K252" i="3" s="1"/>
  <c r="J251" i="3"/>
  <c r="K251" i="3" s="1"/>
  <c r="J250" i="3"/>
  <c r="K250" i="3" s="1"/>
  <c r="J249" i="3"/>
  <c r="K249" i="3" s="1"/>
  <c r="J248" i="3"/>
  <c r="K248" i="3" s="1"/>
  <c r="J247" i="3"/>
  <c r="K247" i="3" s="1"/>
  <c r="J246" i="3"/>
  <c r="K246" i="3" s="1"/>
  <c r="J244" i="3"/>
  <c r="K244" i="3" s="1"/>
  <c r="J243" i="3"/>
  <c r="K243" i="3" s="1"/>
  <c r="J242" i="3"/>
  <c r="K242" i="3" s="1"/>
  <c r="J241" i="3"/>
  <c r="K241" i="3" s="1"/>
  <c r="J240" i="3"/>
  <c r="K240" i="3" s="1"/>
  <c r="J238" i="3"/>
  <c r="K238" i="3" s="1"/>
  <c r="J237" i="3"/>
  <c r="G237" i="3"/>
  <c r="J236" i="3"/>
  <c r="G236" i="3"/>
  <c r="J235" i="3"/>
  <c r="G235" i="3"/>
  <c r="J234" i="3"/>
  <c r="K234" i="3" s="1"/>
  <c r="J233" i="3"/>
  <c r="K233" i="3" s="1"/>
  <c r="J232" i="3"/>
  <c r="K232" i="3" s="1"/>
  <c r="J231" i="3"/>
  <c r="K231" i="3" s="1"/>
  <c r="J230" i="3"/>
  <c r="K230" i="3" s="1"/>
  <c r="J229" i="3"/>
  <c r="K229" i="3" s="1"/>
  <c r="J228" i="3"/>
  <c r="K228" i="3" s="1"/>
  <c r="J227" i="3"/>
  <c r="K227" i="3" s="1"/>
  <c r="J226" i="3"/>
  <c r="K226" i="3" s="1"/>
  <c r="J225" i="3"/>
  <c r="K225" i="3" s="1"/>
  <c r="J224" i="3"/>
  <c r="K224" i="3" s="1"/>
  <c r="J223" i="3"/>
  <c r="K223" i="3" s="1"/>
  <c r="J222" i="3"/>
  <c r="K222" i="3" s="1"/>
  <c r="J221" i="3"/>
  <c r="K221" i="3" s="1"/>
  <c r="J220" i="3"/>
  <c r="K220" i="3" s="1"/>
  <c r="J219" i="3"/>
  <c r="K219" i="3" s="1"/>
  <c r="J218" i="3"/>
  <c r="K218" i="3" s="1"/>
  <c r="J217" i="3"/>
  <c r="K217" i="3" s="1"/>
  <c r="J216" i="3"/>
  <c r="K216" i="3" s="1"/>
  <c r="J215" i="3"/>
  <c r="K215" i="3" s="1"/>
  <c r="J214" i="3"/>
  <c r="K214" i="3" s="1"/>
  <c r="J213" i="3"/>
  <c r="K213" i="3" s="1"/>
  <c r="J212" i="3"/>
  <c r="K212" i="3" s="1"/>
  <c r="J211" i="3"/>
  <c r="K211" i="3" s="1"/>
  <c r="J210" i="3"/>
  <c r="K210" i="3" s="1"/>
  <c r="J209" i="3"/>
  <c r="K209" i="3" s="1"/>
  <c r="J208" i="3"/>
  <c r="K208" i="3" s="1"/>
  <c r="J206" i="3"/>
  <c r="K206" i="3" s="1"/>
  <c r="J205" i="3"/>
  <c r="K205" i="3" s="1"/>
  <c r="J204" i="3"/>
  <c r="K204" i="3" s="1"/>
  <c r="J203" i="3"/>
  <c r="K203" i="3" s="1"/>
  <c r="J202" i="3"/>
  <c r="K202" i="3" s="1"/>
  <c r="J201" i="3"/>
  <c r="K201" i="3" s="1"/>
  <c r="J200" i="3"/>
  <c r="K200" i="3" s="1"/>
  <c r="J199" i="3"/>
  <c r="K199" i="3" s="1"/>
  <c r="J198" i="3"/>
  <c r="K198" i="3" s="1"/>
  <c r="J197" i="3"/>
  <c r="K197" i="3" s="1"/>
  <c r="J196" i="3"/>
  <c r="K196" i="3" s="1"/>
  <c r="J195" i="3"/>
  <c r="K195" i="3" s="1"/>
  <c r="J194" i="3"/>
  <c r="K194" i="3" s="1"/>
  <c r="J193" i="3"/>
  <c r="K193" i="3" s="1"/>
  <c r="J192" i="3"/>
  <c r="K192" i="3" s="1"/>
  <c r="J191" i="3"/>
  <c r="K191" i="3" s="1"/>
  <c r="J190" i="3"/>
  <c r="K190" i="3" s="1"/>
  <c r="J189" i="3"/>
  <c r="K189" i="3" s="1"/>
  <c r="J188" i="3"/>
  <c r="K188" i="3" s="1"/>
  <c r="J187" i="3"/>
  <c r="K187" i="3" s="1"/>
  <c r="J186" i="3"/>
  <c r="K186" i="3" s="1"/>
  <c r="J185" i="3"/>
  <c r="K185" i="3" s="1"/>
  <c r="J184" i="3"/>
  <c r="K184" i="3" s="1"/>
  <c r="J183" i="3"/>
  <c r="K183" i="3" s="1"/>
  <c r="J182" i="3"/>
  <c r="K182" i="3" s="1"/>
  <c r="J181" i="3"/>
  <c r="K181" i="3" s="1"/>
  <c r="J180" i="3"/>
  <c r="K180" i="3" s="1"/>
  <c r="J179" i="3"/>
  <c r="K179" i="3" s="1"/>
  <c r="J178" i="3"/>
  <c r="K178" i="3" s="1"/>
  <c r="J177" i="3"/>
  <c r="K177" i="3" s="1"/>
  <c r="J176" i="3"/>
  <c r="K176" i="3" s="1"/>
  <c r="J175" i="3"/>
  <c r="K175" i="3" s="1"/>
  <c r="J174" i="3"/>
  <c r="K174" i="3" s="1"/>
  <c r="J173" i="3"/>
  <c r="K173" i="3" s="1"/>
  <c r="J172" i="3"/>
  <c r="K172" i="3" s="1"/>
  <c r="J171" i="3"/>
  <c r="K171" i="3" s="1"/>
  <c r="J170" i="3"/>
  <c r="K170" i="3" s="1"/>
  <c r="J169" i="3"/>
  <c r="K169" i="3" s="1"/>
  <c r="J168" i="3"/>
  <c r="K168" i="3" s="1"/>
  <c r="J167" i="3"/>
  <c r="K167" i="3" s="1"/>
  <c r="J166" i="3"/>
  <c r="K166" i="3" s="1"/>
  <c r="J165" i="3"/>
  <c r="K165" i="3" s="1"/>
  <c r="J164" i="3"/>
  <c r="K164" i="3" s="1"/>
  <c r="J163" i="3"/>
  <c r="K163" i="3" s="1"/>
  <c r="J162" i="3"/>
  <c r="K162" i="3" s="1"/>
  <c r="J161" i="3"/>
  <c r="K161" i="3" s="1"/>
  <c r="J160" i="3"/>
  <c r="K160" i="3" s="1"/>
  <c r="J159" i="3"/>
  <c r="K159" i="3" s="1"/>
  <c r="J158" i="3"/>
  <c r="K158" i="3" s="1"/>
  <c r="J157" i="3"/>
  <c r="K157" i="3" s="1"/>
  <c r="J156" i="3"/>
  <c r="K156" i="3" s="1"/>
  <c r="J155" i="3"/>
  <c r="K155" i="3" s="1"/>
  <c r="J154" i="3"/>
  <c r="K154" i="3" s="1"/>
  <c r="J153" i="3"/>
  <c r="K153" i="3" s="1"/>
  <c r="J152" i="3"/>
  <c r="K152" i="3" s="1"/>
  <c r="J151" i="3"/>
  <c r="K151" i="3" s="1"/>
  <c r="J150" i="3"/>
  <c r="K150" i="3" s="1"/>
  <c r="J149" i="3"/>
  <c r="K149" i="3" s="1"/>
  <c r="J148" i="3"/>
  <c r="K148" i="3" s="1"/>
  <c r="J147" i="3"/>
  <c r="K147" i="3" s="1"/>
  <c r="J146" i="3"/>
  <c r="K146" i="3" s="1"/>
  <c r="J145" i="3"/>
  <c r="K145" i="3" s="1"/>
  <c r="J144" i="3"/>
  <c r="K144" i="3" s="1"/>
  <c r="J143" i="3"/>
  <c r="K143" i="3" s="1"/>
  <c r="J142" i="3"/>
  <c r="K142" i="3" s="1"/>
  <c r="J141" i="3"/>
  <c r="K141" i="3" s="1"/>
  <c r="J140" i="3"/>
  <c r="K140" i="3" s="1"/>
  <c r="J139" i="3"/>
  <c r="K139" i="3" s="1"/>
  <c r="J138" i="3"/>
  <c r="K138" i="3" s="1"/>
  <c r="J137" i="3"/>
  <c r="K137" i="3" s="1"/>
  <c r="J136" i="3"/>
  <c r="K136" i="3" s="1"/>
  <c r="J135" i="3"/>
  <c r="K135" i="3" s="1"/>
  <c r="J132" i="3"/>
  <c r="K132" i="3" s="1"/>
  <c r="J131" i="3"/>
  <c r="K131" i="3" s="1"/>
  <c r="J130" i="3"/>
  <c r="K130" i="3" s="1"/>
  <c r="J129" i="3"/>
  <c r="K129" i="3" s="1"/>
  <c r="J128" i="3"/>
  <c r="K128" i="3" s="1"/>
  <c r="J126" i="3"/>
  <c r="K126" i="3" s="1"/>
  <c r="J125" i="3"/>
  <c r="K125" i="3" s="1"/>
  <c r="J124" i="3"/>
  <c r="K124" i="3" s="1"/>
  <c r="J123" i="3"/>
  <c r="K123" i="3" s="1"/>
  <c r="J122" i="3"/>
  <c r="K122" i="3" s="1"/>
  <c r="J121" i="3"/>
  <c r="K121" i="3" s="1"/>
  <c r="J120" i="3"/>
  <c r="K120" i="3" s="1"/>
  <c r="J119" i="3"/>
  <c r="K119" i="3" s="1"/>
  <c r="J118" i="3"/>
  <c r="K118" i="3" s="1"/>
  <c r="J117" i="3"/>
  <c r="G117" i="3"/>
  <c r="J116" i="3"/>
  <c r="K116" i="3" s="1"/>
  <c r="J115" i="3"/>
  <c r="K115" i="3" s="1"/>
  <c r="J114" i="3"/>
  <c r="K114" i="3" s="1"/>
  <c r="J113" i="3"/>
  <c r="K113" i="3" s="1"/>
  <c r="J112" i="3"/>
  <c r="K112" i="3" s="1"/>
  <c r="J111" i="3"/>
  <c r="K111" i="3" s="1"/>
  <c r="J110" i="3"/>
  <c r="K110" i="3" s="1"/>
  <c r="J109" i="3"/>
  <c r="K109" i="3" s="1"/>
  <c r="J108" i="3"/>
  <c r="K108" i="3" s="1"/>
  <c r="J107" i="3"/>
  <c r="K107" i="3" s="1"/>
  <c r="J106" i="3"/>
  <c r="K106" i="3" s="1"/>
  <c r="J105" i="3"/>
  <c r="K105" i="3" s="1"/>
  <c r="J104" i="3"/>
  <c r="K104" i="3" s="1"/>
  <c r="J103" i="3"/>
  <c r="K103" i="3" s="1"/>
  <c r="J102" i="3"/>
  <c r="K102" i="3" s="1"/>
  <c r="J101" i="3"/>
  <c r="K101" i="3" s="1"/>
  <c r="J100" i="3"/>
  <c r="K100" i="3" s="1"/>
  <c r="J99" i="3"/>
  <c r="K99" i="3" s="1"/>
  <c r="J98" i="3"/>
  <c r="K98" i="3" s="1"/>
  <c r="J97" i="3"/>
  <c r="K97" i="3" s="1"/>
  <c r="J96" i="3"/>
  <c r="K96" i="3" s="1"/>
  <c r="J95" i="3"/>
  <c r="K95" i="3" s="1"/>
  <c r="J94" i="3"/>
  <c r="K94" i="3" s="1"/>
  <c r="J93" i="3"/>
  <c r="K93" i="3" s="1"/>
  <c r="J92" i="3"/>
  <c r="K92" i="3" s="1"/>
  <c r="J91" i="3"/>
  <c r="K91" i="3" s="1"/>
  <c r="J90" i="3"/>
  <c r="K90" i="3" s="1"/>
  <c r="J89" i="3"/>
  <c r="K89" i="3" s="1"/>
  <c r="J88" i="3"/>
  <c r="K88" i="3" s="1"/>
  <c r="J87" i="3"/>
  <c r="K87" i="3" s="1"/>
  <c r="J86" i="3"/>
  <c r="K86" i="3" s="1"/>
  <c r="J85" i="3"/>
  <c r="K85" i="3" s="1"/>
  <c r="J84" i="3"/>
  <c r="K84" i="3" s="1"/>
  <c r="J83" i="3"/>
  <c r="K83" i="3" s="1"/>
  <c r="J82" i="3"/>
  <c r="K82" i="3" s="1"/>
  <c r="J81" i="3"/>
  <c r="K81" i="3" s="1"/>
  <c r="J80" i="3"/>
  <c r="K80" i="3" s="1"/>
  <c r="J79" i="3"/>
  <c r="K79" i="3" s="1"/>
  <c r="J75" i="3"/>
  <c r="K75" i="3" s="1"/>
  <c r="J74" i="3"/>
  <c r="K74" i="3" s="1"/>
  <c r="J73" i="3"/>
  <c r="K73" i="3" s="1"/>
  <c r="J72" i="3"/>
  <c r="K72" i="3" s="1"/>
  <c r="J71" i="3"/>
  <c r="K71" i="3" s="1"/>
  <c r="J70" i="3"/>
  <c r="K70" i="3" s="1"/>
  <c r="J69" i="3"/>
  <c r="K69" i="3" s="1"/>
  <c r="J68" i="3"/>
  <c r="K68" i="3" s="1"/>
  <c r="J67" i="3"/>
  <c r="K67" i="3" s="1"/>
  <c r="J66" i="3"/>
  <c r="K66" i="3" s="1"/>
  <c r="J65" i="3"/>
  <c r="K65" i="3" s="1"/>
  <c r="J64" i="3"/>
  <c r="K64" i="3" s="1"/>
  <c r="J63" i="3"/>
  <c r="K63" i="3" s="1"/>
  <c r="J62" i="3"/>
  <c r="K62" i="3" s="1"/>
  <c r="J61" i="3"/>
  <c r="K61" i="3" s="1"/>
  <c r="J60" i="3"/>
  <c r="K60" i="3" s="1"/>
  <c r="J59" i="3"/>
  <c r="K59" i="3" s="1"/>
  <c r="J58" i="3"/>
  <c r="K58" i="3" s="1"/>
  <c r="J57" i="3"/>
  <c r="K57" i="3" s="1"/>
  <c r="J56" i="3"/>
  <c r="K56" i="3" s="1"/>
  <c r="J55" i="3"/>
  <c r="K55" i="3" s="1"/>
  <c r="J54" i="3"/>
  <c r="K54" i="3" s="1"/>
  <c r="J53" i="3"/>
  <c r="K53" i="3" s="1"/>
  <c r="J52" i="3"/>
  <c r="K52" i="3" s="1"/>
  <c r="J51" i="3"/>
  <c r="K51" i="3" s="1"/>
  <c r="J50" i="3"/>
  <c r="K50" i="3" s="1"/>
  <c r="J49" i="3"/>
  <c r="K49" i="3" s="1"/>
  <c r="J48" i="3"/>
  <c r="K48" i="3" s="1"/>
  <c r="J46" i="3"/>
  <c r="K46" i="3" s="1"/>
  <c r="J45" i="3"/>
  <c r="K45" i="3" s="1"/>
  <c r="J44" i="3"/>
  <c r="K44" i="3" s="1"/>
  <c r="J43" i="3"/>
  <c r="K4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8" i="3"/>
  <c r="K8" i="3" s="1"/>
  <c r="J7" i="3"/>
  <c r="K7" i="3" s="1"/>
  <c r="K236" i="3" l="1"/>
  <c r="K237" i="3"/>
  <c r="K374" i="3"/>
  <c r="K235" i="3"/>
  <c r="K375" i="3"/>
  <c r="K117" i="3"/>
  <c r="K376" i="3"/>
</calcChain>
</file>

<file path=xl/sharedStrings.xml><?xml version="1.0" encoding="utf-8"?>
<sst xmlns="http://schemas.openxmlformats.org/spreadsheetml/2006/main" count="9812" uniqueCount="1411">
  <si>
    <t>Azienda:</t>
  </si>
  <si>
    <t>SAP SALERNO PULITA SPA</t>
  </si>
  <si>
    <t>Data di Stampa:</t>
  </si>
  <si>
    <t>02/12/2022</t>
  </si>
  <si>
    <t>Scadenzario Fornitori</t>
  </si>
  <si>
    <t>Data Documento</t>
  </si>
  <si>
    <t>Tipo Pagamen.</t>
  </si>
  <si>
    <t>Causale</t>
  </si>
  <si>
    <t>Serie</t>
  </si>
  <si>
    <t>Numero</t>
  </si>
  <si>
    <t>Prot. IVA</t>
  </si>
  <si>
    <t>Fornitore</t>
  </si>
  <si>
    <t>Ragione Sociale</t>
  </si>
  <si>
    <t>Cig Cup Descrizione</t>
  </si>
  <si>
    <t>Imp. Scadenza</t>
  </si>
  <si>
    <t>Data Scadenza</t>
  </si>
  <si>
    <t>Data Paga.</t>
  </si>
  <si>
    <t>CIG</t>
  </si>
  <si>
    <t>CUP</t>
  </si>
  <si>
    <t>Non Pagato</t>
  </si>
  <si>
    <t>Pagato</t>
  </si>
  <si>
    <t>Contropartita</t>
  </si>
  <si>
    <t>01/07/2022</t>
  </si>
  <si>
    <t>M</t>
  </si>
  <si>
    <t>RIMESSA</t>
  </si>
  <si>
    <t>FATT. RICEV.</t>
  </si>
  <si>
    <t>A01/001030</t>
  </si>
  <si>
    <t>601.01385</t>
  </si>
  <si>
    <t>GIANNATTASIO GIOVANNI</t>
  </si>
  <si>
    <t>8868361303</t>
  </si>
  <si>
    <t>05/07/2022</t>
  </si>
  <si>
    <t>Incarichi professionali</t>
  </si>
  <si>
    <t>P</t>
  </si>
  <si>
    <t>06/06/2022</t>
  </si>
  <si>
    <t>B</t>
  </si>
  <si>
    <t>BONIFICO</t>
  </si>
  <si>
    <t>A01/000941</t>
  </si>
  <si>
    <t>601.00174</t>
  </si>
  <si>
    <t>SALERNO SISTEMI SpA</t>
  </si>
  <si>
    <t>11/07/2022</t>
  </si>
  <si>
    <t>ACQUA</t>
  </si>
  <si>
    <t>15/06/2022</t>
  </si>
  <si>
    <t>A01/000966</t>
  </si>
  <si>
    <t>601.00244</t>
  </si>
  <si>
    <t>ENEL ENERGIA SPA</t>
  </si>
  <si>
    <t>30/06/2022</t>
  </si>
  <si>
    <t>12/07/2022</t>
  </si>
  <si>
    <t>ENERGIA ELETTRICA</t>
  </si>
  <si>
    <t>13/07/2022</t>
  </si>
  <si>
    <t>A01/001151</t>
  </si>
  <si>
    <t>601.01354</t>
  </si>
  <si>
    <t>F.G. FERRAMENTA INDUSTRIALE S.R.L.S.</t>
  </si>
  <si>
    <t>PRODOTTI DI CONSUMO</t>
  </si>
  <si>
    <t>18/07/2022</t>
  </si>
  <si>
    <t>A01/001154</t>
  </si>
  <si>
    <t>601.01227</t>
  </si>
  <si>
    <t>MPS LEASING E FACTORING BANCA PER I SERVIZI FINANZIARI ALLE</t>
  </si>
  <si>
    <t>CANONI MAX LEASING MPS</t>
  </si>
  <si>
    <t>A01/001155</t>
  </si>
  <si>
    <t>04/04/2022</t>
  </si>
  <si>
    <t>A01/000536</t>
  </si>
  <si>
    <t>601.00470</t>
  </si>
  <si>
    <t>SISTEM RENTAL SRL</t>
  </si>
  <si>
    <t>8426064FF7</t>
  </si>
  <si>
    <t>14/07/2022</t>
  </si>
  <si>
    <t>NOLEGGIO L/T AUTOMEZZI</t>
  </si>
  <si>
    <t>03/05/2022</t>
  </si>
  <si>
    <t>A01/000722</t>
  </si>
  <si>
    <t>01/06/2022</t>
  </si>
  <si>
    <t>A01/000869</t>
  </si>
  <si>
    <t>601.00421</t>
  </si>
  <si>
    <t>BUDETTI FLAMINIO</t>
  </si>
  <si>
    <t>COMPENSO COLLEGIO SINDACALE</t>
  </si>
  <si>
    <t>A01/000872</t>
  </si>
  <si>
    <t>601.00419</t>
  </si>
  <si>
    <t>DE VIVO ANNALISA</t>
  </si>
  <si>
    <t>A01/000889</t>
  </si>
  <si>
    <t>13/06/2022</t>
  </si>
  <si>
    <t>A01/000949</t>
  </si>
  <si>
    <t>601.01248</t>
  </si>
  <si>
    <t>DE CARO ACHILLE</t>
  </si>
  <si>
    <t>COMPENSO PER REVISORE LEGALE</t>
  </si>
  <si>
    <t>A01/001021</t>
  </si>
  <si>
    <t>601.00425</t>
  </si>
  <si>
    <t>FERRARO EMILIO</t>
  </si>
  <si>
    <t>8816579726</t>
  </si>
  <si>
    <t>Assistenza legale gare appalto</t>
  </si>
  <si>
    <t>A01/001033</t>
  </si>
  <si>
    <t>03/07/2022</t>
  </si>
  <si>
    <t>A01/001038</t>
  </si>
  <si>
    <t>601.01276</t>
  </si>
  <si>
    <t>SESSA GENNARO</t>
  </si>
  <si>
    <t>88166891EE</t>
  </si>
  <si>
    <t>04/07/2022</t>
  </si>
  <si>
    <t>A01/001042</t>
  </si>
  <si>
    <t>601.00261</t>
  </si>
  <si>
    <t>PISAPIA SABATO</t>
  </si>
  <si>
    <t>88163981CA</t>
  </si>
  <si>
    <t>A03/000008</t>
  </si>
  <si>
    <t>601.01223</t>
  </si>
  <si>
    <t>DE PISAPIA ATTILIO</t>
  </si>
  <si>
    <t>25/03/2022</t>
  </si>
  <si>
    <t>A01/000463</t>
  </si>
  <si>
    <t>601.01219</t>
  </si>
  <si>
    <t>IS RAPPRESENTANZE DI M.CARUCCI &amp; C. S.A.S.</t>
  </si>
  <si>
    <t>Z833571D45</t>
  </si>
  <si>
    <t>31/05/2022</t>
  </si>
  <si>
    <t>15/07/2022</t>
  </si>
  <si>
    <t>MANUTENZ.RIPAR.BENI DI TERZI</t>
  </si>
  <si>
    <t>A01/000466</t>
  </si>
  <si>
    <t>601.01207</t>
  </si>
  <si>
    <t>Sir Safety System S.P.A. Unipersonale</t>
  </si>
  <si>
    <t>8841690966</t>
  </si>
  <si>
    <t>08/04/2022</t>
  </si>
  <si>
    <t>A01/000546</t>
  </si>
  <si>
    <t>601.00192</t>
  </si>
  <si>
    <t>TEC.M.A. SRL unipersonale</t>
  </si>
  <si>
    <t>ZEC35E77A3</t>
  </si>
  <si>
    <t>MANUTENZIONE AUTOMEZZI DI TERZI</t>
  </si>
  <si>
    <t>20/04/2022</t>
  </si>
  <si>
    <t>A01/000645</t>
  </si>
  <si>
    <t>601.01407</t>
  </si>
  <si>
    <t>IMPRE-SUD SRL</t>
  </si>
  <si>
    <t>8965784F00</t>
  </si>
  <si>
    <t>Spese disinfestaz.e sanificazione</t>
  </si>
  <si>
    <t>29/04/2022</t>
  </si>
  <si>
    <t>A01/000675</t>
  </si>
  <si>
    <t>601.00314</t>
  </si>
  <si>
    <t>CEDAS ANTINCENDIO SRL</t>
  </si>
  <si>
    <t>79102554ED</t>
  </si>
  <si>
    <t>30/04/2022</t>
  </si>
  <si>
    <t>NOLEGGIO ATTREZZATURE</t>
  </si>
  <si>
    <t>A01/000676</t>
  </si>
  <si>
    <t>A01/000677</t>
  </si>
  <si>
    <t>A01/000678</t>
  </si>
  <si>
    <t>A01/000679</t>
  </si>
  <si>
    <t>A01/000680</t>
  </si>
  <si>
    <t>05/05/2022</t>
  </si>
  <si>
    <t>A01/000759</t>
  </si>
  <si>
    <t>13/05/2022</t>
  </si>
  <si>
    <t>A01/000797</t>
  </si>
  <si>
    <t>A01/000798</t>
  </si>
  <si>
    <t>12/05/2022</t>
  </si>
  <si>
    <t>A01/000799</t>
  </si>
  <si>
    <t>A01/000866</t>
  </si>
  <si>
    <t>601.01434</t>
  </si>
  <si>
    <t>8 ADV s.r.l.</t>
  </si>
  <si>
    <t>9185794502</t>
  </si>
  <si>
    <t>Campagna sviluppo raccolta differez.</t>
  </si>
  <si>
    <t>A01/000877</t>
  </si>
  <si>
    <t>601.01106</t>
  </si>
  <si>
    <t>NORAP SRL</t>
  </si>
  <si>
    <t>ZD636416EB</t>
  </si>
  <si>
    <t>MANUTENZIONE AUTOMEZ. DI PROPRIETA'</t>
  </si>
  <si>
    <t>A01/000971</t>
  </si>
  <si>
    <t>601.01401</t>
  </si>
  <si>
    <t>eni fuel spa</t>
  </si>
  <si>
    <t>91834663E2</t>
  </si>
  <si>
    <t>CARBURANTI E LUBRIFICANTI AUTOMEZZI</t>
  </si>
  <si>
    <t>A</t>
  </si>
  <si>
    <t>ADDEB. C/C</t>
  </si>
  <si>
    <t>A01/001023</t>
  </si>
  <si>
    <t>601.00467</t>
  </si>
  <si>
    <t>WEX EUROPE SERVICES SRL</t>
  </si>
  <si>
    <t>A01/001024</t>
  </si>
  <si>
    <t>A01/001032</t>
  </si>
  <si>
    <t>A01/001034</t>
  </si>
  <si>
    <t>A01/001036</t>
  </si>
  <si>
    <t>A01/001124</t>
  </si>
  <si>
    <t>601.00026</t>
  </si>
  <si>
    <t>ARUBA S.p.A.</t>
  </si>
  <si>
    <t>17/07/2022</t>
  </si>
  <si>
    <t>SITO INTERNET</t>
  </si>
  <si>
    <t>R</t>
  </si>
  <si>
    <t>RIC.BANC.</t>
  </si>
  <si>
    <t>NOTA ACCR.R.</t>
  </si>
  <si>
    <t>A01/001157</t>
  </si>
  <si>
    <t>19/07/2022</t>
  </si>
  <si>
    <t>16/06/2022</t>
  </si>
  <si>
    <t>A01/000963</t>
  </si>
  <si>
    <t>601.01314</t>
  </si>
  <si>
    <t>SICUR. AN srl</t>
  </si>
  <si>
    <t>8841870DEF</t>
  </si>
  <si>
    <t>16/07/2022</t>
  </si>
  <si>
    <t>22/07/2022</t>
  </si>
  <si>
    <t>08/07/2022</t>
  </si>
  <si>
    <t>A01/001097</t>
  </si>
  <si>
    <t>A01/001087</t>
  </si>
  <si>
    <t>601.01372</t>
  </si>
  <si>
    <t>PLANETARIA S.R.L.</t>
  </si>
  <si>
    <t>8676365AE4</t>
  </si>
  <si>
    <t>31/07/2022</t>
  </si>
  <si>
    <t>25/07/2022</t>
  </si>
  <si>
    <t>SMALT.TRAS.TO INDIFFERENZIATO SECCO</t>
  </si>
  <si>
    <t>06/07/2022</t>
  </si>
  <si>
    <t>A01/001070</t>
  </si>
  <si>
    <t>601.00209</t>
  </si>
  <si>
    <t>VODAFONE ITALIA SPA</t>
  </si>
  <si>
    <t>26/07/2022</t>
  </si>
  <si>
    <t>Telefonia fissa</t>
  </si>
  <si>
    <t>A01/001127</t>
  </si>
  <si>
    <t>601.01334</t>
  </si>
  <si>
    <t>SICURITALIA IVRI S.P.A.</t>
  </si>
  <si>
    <t>VIGILANZA</t>
  </si>
  <si>
    <t>A01/001146</t>
  </si>
  <si>
    <t>601.01319</t>
  </si>
  <si>
    <t>BOVEMA ITALIA SRL</t>
  </si>
  <si>
    <t>ZF13672D97</t>
  </si>
  <si>
    <t>FORNITORI C/ANTICIPO</t>
  </si>
  <si>
    <t>13/04/2022</t>
  </si>
  <si>
    <t>A01/000622</t>
  </si>
  <si>
    <t>601.00114</t>
  </si>
  <si>
    <t>IMQ S.p.A.</t>
  </si>
  <si>
    <t>77729812D7</t>
  </si>
  <si>
    <t>27/07/2022</t>
  </si>
  <si>
    <t>CONS.CERTIF.NE ISO 9001/14001/18001</t>
  </si>
  <si>
    <t>04/05/2022</t>
  </si>
  <si>
    <t>A01/000711</t>
  </si>
  <si>
    <t>601.01369</t>
  </si>
  <si>
    <t>Net4market - CSAmed srl</t>
  </si>
  <si>
    <t>86747749F5</t>
  </si>
  <si>
    <t>09/06/2022</t>
  </si>
  <si>
    <t>ASSISTENZA E INTERVENTI  SOFTWARE</t>
  </si>
  <si>
    <t>17/05/2022</t>
  </si>
  <si>
    <t>A01/000801</t>
  </si>
  <si>
    <t>601.01367</t>
  </si>
  <si>
    <t>VIRVELLE SRL</t>
  </si>
  <si>
    <t>ZF83610005</t>
  </si>
  <si>
    <t>Formazione operai</t>
  </si>
  <si>
    <t>19/05/2022</t>
  </si>
  <si>
    <t>A01/000809</t>
  </si>
  <si>
    <t>601.00023</t>
  </si>
  <si>
    <t>ADRM HELIOPOLIS SRL</t>
  </si>
  <si>
    <t>8603629341</t>
  </si>
  <si>
    <t>SPESE VACCINI E VISITE MEDICHE</t>
  </si>
  <si>
    <t>A01/000810</t>
  </si>
  <si>
    <t>601.00066</t>
  </si>
  <si>
    <t>DE BLASI SABINO</t>
  </si>
  <si>
    <t>Z4D32345CC</t>
  </si>
  <si>
    <t>F.DO ACCANTON.TO VERTENZE PERSONALE</t>
  </si>
  <si>
    <t>23/05/2022</t>
  </si>
  <si>
    <t>A01/000820</t>
  </si>
  <si>
    <t>20/05/2022</t>
  </si>
  <si>
    <t>A01/000821</t>
  </si>
  <si>
    <t>ZE0366F315</t>
  </si>
  <si>
    <t>24/05/2022</t>
  </si>
  <si>
    <t>A01/000826</t>
  </si>
  <si>
    <t>Z6237692C5</t>
  </si>
  <si>
    <t>A01/000847</t>
  </si>
  <si>
    <t>A01/000878</t>
  </si>
  <si>
    <t>Z7A36378C7</t>
  </si>
  <si>
    <t>08/06/2022</t>
  </si>
  <si>
    <t>A01/000911</t>
  </si>
  <si>
    <t>10/06/2022</t>
  </si>
  <si>
    <t>A01/000944</t>
  </si>
  <si>
    <t>A01/000958</t>
  </si>
  <si>
    <t>24/06/2022</t>
  </si>
  <si>
    <t>A01/000993</t>
  </si>
  <si>
    <t>A01/001018</t>
  </si>
  <si>
    <t>Z6B3838247</t>
  </si>
  <si>
    <t>A01/001025</t>
  </si>
  <si>
    <t>Z2F3837EDA</t>
  </si>
  <si>
    <t>A01/001028</t>
  </si>
  <si>
    <t>88172164D2</t>
  </si>
  <si>
    <t>CONSULENZA LEGALE</t>
  </si>
  <si>
    <t>A01/001039</t>
  </si>
  <si>
    <t>Z3B3838020</t>
  </si>
  <si>
    <t>A01/001045</t>
  </si>
  <si>
    <t>601.01129</t>
  </si>
  <si>
    <t>D'ARIENZO RAFFAELE</t>
  </si>
  <si>
    <t>8817302BC8</t>
  </si>
  <si>
    <t>Consulenza Privacy REG Eu 679/2016</t>
  </si>
  <si>
    <t>A01/001055</t>
  </si>
  <si>
    <t>601.01331</t>
  </si>
  <si>
    <t>D'AURIA MICHELA</t>
  </si>
  <si>
    <t>881673363C</t>
  </si>
  <si>
    <t>Consulenza Trasp. Anticorr. Mog.231</t>
  </si>
  <si>
    <t>24/07/2022</t>
  </si>
  <si>
    <t>A01/001173</t>
  </si>
  <si>
    <t>601.00016</t>
  </si>
  <si>
    <t>SORRENTINO TOMMASO</t>
  </si>
  <si>
    <t>8817036049</t>
  </si>
  <si>
    <t>CONSULENZA DEL LAVORO</t>
  </si>
  <si>
    <t>29/07/2022</t>
  </si>
  <si>
    <t>A01/001212</t>
  </si>
  <si>
    <t>601.01465</t>
  </si>
  <si>
    <t>IMILANI S.R.L.</t>
  </si>
  <si>
    <t>ZB6374835E</t>
  </si>
  <si>
    <t>07/04/2022</t>
  </si>
  <si>
    <t>A01/000541</t>
  </si>
  <si>
    <t>601.00233</t>
  </si>
  <si>
    <t>A. MANZONI &amp;C. SpA</t>
  </si>
  <si>
    <t>ZEE35CD970</t>
  </si>
  <si>
    <t>28/07/2022</t>
  </si>
  <si>
    <t>SPESE E PUBBLICAZIONE BANDO DI GARA</t>
  </si>
  <si>
    <t>12/04/2022</t>
  </si>
  <si>
    <t>A01/000567</t>
  </si>
  <si>
    <t>601.00447</t>
  </si>
  <si>
    <t>A.&amp; M. DI AVERSA MICHELE</t>
  </si>
  <si>
    <t>883634810D</t>
  </si>
  <si>
    <t>A01/000637</t>
  </si>
  <si>
    <t>601.01330</t>
  </si>
  <si>
    <t>S.C.M. SERVICE di Pappalardo Fabio</t>
  </si>
  <si>
    <t>Z5B35DF078</t>
  </si>
  <si>
    <t>26/04/2022</t>
  </si>
  <si>
    <t>A01/000646</t>
  </si>
  <si>
    <t>601.01348</t>
  </si>
  <si>
    <t>ECOAMBIENTE SALERNO SPA</t>
  </si>
  <si>
    <t>8937244F0C</t>
  </si>
  <si>
    <t>SMAL.TO TRASP.FRAZIONE ORGANICA R.D.</t>
  </si>
  <si>
    <t>C</t>
  </si>
  <si>
    <t>CONTANTI</t>
  </si>
  <si>
    <t>A01/000705</t>
  </si>
  <si>
    <t>601.01099</t>
  </si>
  <si>
    <t>F.LLI PAPA S.R.L.</t>
  </si>
  <si>
    <t>A01/000739</t>
  </si>
  <si>
    <t>601.01014</t>
  </si>
  <si>
    <t>NAPOLETANA PLASTICA SRL</t>
  </si>
  <si>
    <t>835589D07</t>
  </si>
  <si>
    <t>29/06/2022</t>
  </si>
  <si>
    <t>A01/000744</t>
  </si>
  <si>
    <t>A01/000745</t>
  </si>
  <si>
    <t>A01/000751</t>
  </si>
  <si>
    <t>8841841603</t>
  </si>
  <si>
    <t>10/05/2022</t>
  </si>
  <si>
    <t>A01/000755</t>
  </si>
  <si>
    <t>601.00440</t>
  </si>
  <si>
    <t>OMNITECH SRL</t>
  </si>
  <si>
    <t>ZB7361AAC0</t>
  </si>
  <si>
    <t>Noleggio automezzi</t>
  </si>
  <si>
    <t>A01/000758</t>
  </si>
  <si>
    <t>11/05/2022</t>
  </si>
  <si>
    <t>A01/000760</t>
  </si>
  <si>
    <t>920885183E</t>
  </si>
  <si>
    <t>NOLEGGIO SPAZZATRICI E LAVASTRADE</t>
  </si>
  <si>
    <t>A01/000770</t>
  </si>
  <si>
    <t>601.00001</t>
  </si>
  <si>
    <t>EURO SERVIZI S.R.L.</t>
  </si>
  <si>
    <t>8522105784</t>
  </si>
  <si>
    <t>A01/000771</t>
  </si>
  <si>
    <t>90720203BC</t>
  </si>
  <si>
    <t>A01/000772</t>
  </si>
  <si>
    <t>8551195D6</t>
  </si>
  <si>
    <t>A01/000775</t>
  </si>
  <si>
    <t>910457227F</t>
  </si>
  <si>
    <t>A01/000778</t>
  </si>
  <si>
    <t>9080698D09</t>
  </si>
  <si>
    <t>A01/000779</t>
  </si>
  <si>
    <t>8472460F28</t>
  </si>
  <si>
    <t>16/05/2022</t>
  </si>
  <si>
    <t>A01/000812</t>
  </si>
  <si>
    <t>601.01201</t>
  </si>
  <si>
    <t>ECOFFICINE S.R.L.</t>
  </si>
  <si>
    <t>8375284EFC</t>
  </si>
  <si>
    <t>18/05/2022</t>
  </si>
  <si>
    <t>A01/000813</t>
  </si>
  <si>
    <t>8509590FCD</t>
  </si>
  <si>
    <t>LAVAGGIO AUTOMEZZI</t>
  </si>
  <si>
    <t>A01/000814</t>
  </si>
  <si>
    <t>A01/000816</t>
  </si>
  <si>
    <t>A01/000817</t>
  </si>
  <si>
    <t>27/05/2022</t>
  </si>
  <si>
    <t>A01/000845</t>
  </si>
  <si>
    <t>601.01165</t>
  </si>
  <si>
    <t>ECOPOLIS DI LAZZERINI S.R.L.</t>
  </si>
  <si>
    <t>910829420</t>
  </si>
  <si>
    <t>A01/000849</t>
  </si>
  <si>
    <t>8392088A17</t>
  </si>
  <si>
    <t>A01/000876</t>
  </si>
  <si>
    <t>601.00403</t>
  </si>
  <si>
    <t>SINEKO SRL</t>
  </si>
  <si>
    <t>8611491B2C</t>
  </si>
  <si>
    <t>SERVIZIO SMALTIMENTO RIFIUTI URBANI</t>
  </si>
  <si>
    <t>A01/000880</t>
  </si>
  <si>
    <t>601.01225</t>
  </si>
  <si>
    <t>TECNICA IREVALE DI PROCIDA IVANO</t>
  </si>
  <si>
    <t>A01/000882</t>
  </si>
  <si>
    <t>601.01094</t>
  </si>
  <si>
    <t>NOLA FERRAMENTA SRL</t>
  </si>
  <si>
    <t>Z0437CBC80</t>
  </si>
  <si>
    <t>A01/000894</t>
  </si>
  <si>
    <t>Z803643C87</t>
  </si>
  <si>
    <t>A01/000904</t>
  </si>
  <si>
    <t>601.01166</t>
  </si>
  <si>
    <t>EDILNOLEGGI S.P.A.</t>
  </si>
  <si>
    <t>9057782E27</t>
  </si>
  <si>
    <t>NOLEGGIO ATTREZZATURE SPECIALI</t>
  </si>
  <si>
    <t>V</t>
  </si>
  <si>
    <t>M.A.V.</t>
  </si>
  <si>
    <t>A01/000905</t>
  </si>
  <si>
    <t>90578782E27</t>
  </si>
  <si>
    <t>A01/000907</t>
  </si>
  <si>
    <t>601.00173</t>
  </si>
  <si>
    <t>SALERNO ENERGIA VENDITE SPA</t>
  </si>
  <si>
    <t>A01/000916</t>
  </si>
  <si>
    <t>601.01226</t>
  </si>
  <si>
    <t>L.R.S. TRASPORTI S.R.L.</t>
  </si>
  <si>
    <t>9072364F99</t>
  </si>
  <si>
    <t>A01/000917</t>
  </si>
  <si>
    <t>A01/000919</t>
  </si>
  <si>
    <t>A01/000928</t>
  </si>
  <si>
    <t>A01/000930</t>
  </si>
  <si>
    <t>Z44361AE12</t>
  </si>
  <si>
    <t>A01/000931</t>
  </si>
  <si>
    <t>8485759DD7</t>
  </si>
  <si>
    <t>A01/000932</t>
  </si>
  <si>
    <t>911263504C</t>
  </si>
  <si>
    <t>A01/000934</t>
  </si>
  <si>
    <t>91389471A5</t>
  </si>
  <si>
    <t>A01/000935</t>
  </si>
  <si>
    <t>601.00098</t>
  </si>
  <si>
    <t>FASANO GOMME 2 S.R. L.</t>
  </si>
  <si>
    <t>83535829EF</t>
  </si>
  <si>
    <t>A01/000938</t>
  </si>
  <si>
    <t>14/06/2022</t>
  </si>
  <si>
    <t>A01/000950</t>
  </si>
  <si>
    <t>601.00141</t>
  </si>
  <si>
    <t>MOCCIA ELETTRAUTO di A. e M. &amp; C. S.n.c.</t>
  </si>
  <si>
    <t>8728012759</t>
  </si>
  <si>
    <t>A01/001057</t>
  </si>
  <si>
    <t>601.01311</t>
  </si>
  <si>
    <t>SANIFAR S.A.S. DEI DOTT. POMPAMEA DI ANTONIO POMPAMEA</t>
  </si>
  <si>
    <t>INDUMENTI DA LAVORO</t>
  </si>
  <si>
    <t>A01/001078</t>
  </si>
  <si>
    <t>601.00420</t>
  </si>
  <si>
    <t>BENNET VINCENZO</t>
  </si>
  <si>
    <t>COMPENSO AMMINISTRATORE</t>
  </si>
  <si>
    <t>A01/001096</t>
  </si>
  <si>
    <t>601.01243</t>
  </si>
  <si>
    <t>ECOSISTEM S.R.L.</t>
  </si>
  <si>
    <t>92167720DE</t>
  </si>
  <si>
    <t>30/07/2022</t>
  </si>
  <si>
    <t>SMALT.TO TRASP. RIFIUTI SPECIALI</t>
  </si>
  <si>
    <t>A01/001142</t>
  </si>
  <si>
    <t>601.01344</t>
  </si>
  <si>
    <t>SPA PETROLI SRL</t>
  </si>
  <si>
    <t>A01/001184</t>
  </si>
  <si>
    <t>601.01467</t>
  </si>
  <si>
    <t>CASA DELLA CARTA ANDREA ESPOSITO DI RAFFAELE ESPOSITO &amp; C. S</t>
  </si>
  <si>
    <t>CANCELLERIA</t>
  </si>
  <si>
    <t>01/08/2022</t>
  </si>
  <si>
    <t>A01/001209</t>
  </si>
  <si>
    <t>601.01022</t>
  </si>
  <si>
    <t>SALERNO MOBILITA SPA</t>
  </si>
  <si>
    <t>PARCHEGGIO AUTOVETTURE</t>
  </si>
  <si>
    <t>21/07/2022</t>
  </si>
  <si>
    <t>RILEVAZIONE</t>
  </si>
  <si>
    <t>601.01439</t>
  </si>
  <si>
    <t>CIRILLO MARIO</t>
  </si>
  <si>
    <t>Z9635D055F</t>
  </si>
  <si>
    <t>22/06/2022</t>
  </si>
  <si>
    <t>A01/000990</t>
  </si>
  <si>
    <t>A01/000991</t>
  </si>
  <si>
    <t>A01/001026</t>
  </si>
  <si>
    <t>A01/001056</t>
  </si>
  <si>
    <t>601.01468</t>
  </si>
  <si>
    <t>STUDIO ASSOCIATO CHIARITO</t>
  </si>
  <si>
    <t>9109744E8D</t>
  </si>
  <si>
    <t>Assistenza Fiscale</t>
  </si>
  <si>
    <t>A01/001148</t>
  </si>
  <si>
    <t>A01/001149</t>
  </si>
  <si>
    <t>A01/001150</t>
  </si>
  <si>
    <t>A01/001152</t>
  </si>
  <si>
    <t>A01/001193</t>
  </si>
  <si>
    <t>601.00031</t>
  </si>
  <si>
    <t>AUTOSTRADE PER L' ITALIA SPA</t>
  </si>
  <si>
    <t>PEDAGGI AUTOSTRADALI AUTOMEZZI</t>
  </si>
  <si>
    <t>A01/001194</t>
  </si>
  <si>
    <t>A01/001195</t>
  </si>
  <si>
    <t>A01/001196</t>
  </si>
  <si>
    <t>601.01256</t>
  </si>
  <si>
    <t>TELEPASS SPA</t>
  </si>
  <si>
    <t>ASSISTENZE VARIE</t>
  </si>
  <si>
    <t>A01/001197</t>
  </si>
  <si>
    <t>A01/001217</t>
  </si>
  <si>
    <t>601.00193</t>
  </si>
  <si>
    <t>TECNO - AMBIENTE SRL</t>
  </si>
  <si>
    <t>02/08/2022</t>
  </si>
  <si>
    <t>Spese iscrizione Albo Gestori Ambien</t>
  </si>
  <si>
    <t>A01/001205</t>
  </si>
  <si>
    <t>931455886B</t>
  </si>
  <si>
    <t>03/08/2022</t>
  </si>
  <si>
    <t>01/04/2022</t>
  </si>
  <si>
    <t>A01/000519</t>
  </si>
  <si>
    <t>601.00075</t>
  </si>
  <si>
    <t>DIGITAL SERVICE Srl</t>
  </si>
  <si>
    <t>8344917B59</t>
  </si>
  <si>
    <t>04/08/2022</t>
  </si>
  <si>
    <t>06/04/2022</t>
  </si>
  <si>
    <t>A01/000524</t>
  </si>
  <si>
    <t>601.01335</t>
  </si>
  <si>
    <t>ELETTROTECNICA MILITE S.R.L.</t>
  </si>
  <si>
    <t>Z0335D0ADA</t>
  </si>
  <si>
    <t>06/05/2022</t>
  </si>
  <si>
    <t>31/03/2022</t>
  </si>
  <si>
    <t>A01/000529</t>
  </si>
  <si>
    <t>601.01147</t>
  </si>
  <si>
    <t>PACIFICO SRL Lavanderia Industriale</t>
  </si>
  <si>
    <t>8469257BF6</t>
  </si>
  <si>
    <t>Lavaggio indumenti</t>
  </si>
  <si>
    <t>A01/000530</t>
  </si>
  <si>
    <t>11/04/2022</t>
  </si>
  <si>
    <t>A01/000557</t>
  </si>
  <si>
    <t>Z1E35E80D3</t>
  </si>
  <si>
    <t>A01/000642</t>
  </si>
  <si>
    <t>601.01118</t>
  </si>
  <si>
    <t>CESARO MAC IMPORT s.r.l.</t>
  </si>
  <si>
    <t>ZD134E2B54</t>
  </si>
  <si>
    <t>28/04/2022</t>
  </si>
  <si>
    <t>A01/000659</t>
  </si>
  <si>
    <t>A01/000674</t>
  </si>
  <si>
    <t>601.00391</t>
  </si>
  <si>
    <t>AMSA DI AMODIO FABIO</t>
  </si>
  <si>
    <t>884282EB9</t>
  </si>
  <si>
    <t>A01/000681</t>
  </si>
  <si>
    <t>A01/000698</t>
  </si>
  <si>
    <t>601.01383</t>
  </si>
  <si>
    <t>CENTRO DI ANALISI CHIMICHE s.r.l</t>
  </si>
  <si>
    <t>29/05/2022</t>
  </si>
  <si>
    <t>ANALISI RIFIUTI</t>
  </si>
  <si>
    <t>A01/000700</t>
  </si>
  <si>
    <t>A01/000719</t>
  </si>
  <si>
    <t>A01/000734</t>
  </si>
  <si>
    <t>A01/000735</t>
  </si>
  <si>
    <t>A01/000756</t>
  </si>
  <si>
    <t>601.00444</t>
  </si>
  <si>
    <t>MyO S.p.A.</t>
  </si>
  <si>
    <t>91400449F07</t>
  </si>
  <si>
    <t>A01/000762</t>
  </si>
  <si>
    <t>601.00013</t>
  </si>
  <si>
    <t>LANDI CARMINE</t>
  </si>
  <si>
    <t>Z273627813</t>
  </si>
  <si>
    <t>A01/000774</t>
  </si>
  <si>
    <t>601.01269</t>
  </si>
  <si>
    <t>SERVIZI ECOLOGICI ED AMBIENTALI SRL</t>
  </si>
  <si>
    <t>8122863E96</t>
  </si>
  <si>
    <t>RIDUZIONE VOLUMETRICA CARTA E CARTOE</t>
  </si>
  <si>
    <t>A01/000781</t>
  </si>
  <si>
    <t>810330584D</t>
  </si>
  <si>
    <t>A01/000782</t>
  </si>
  <si>
    <t>8147967B11</t>
  </si>
  <si>
    <t>A01/000834</t>
  </si>
  <si>
    <t>601.01185</t>
  </si>
  <si>
    <t>MDS GROUP S.R.L.DISTRIBUZIONE E SERVIZI</t>
  </si>
  <si>
    <t>8602146B6F</t>
  </si>
  <si>
    <t>30/05/2022</t>
  </si>
  <si>
    <t>A01/000840</t>
  </si>
  <si>
    <t>601.01134</t>
  </si>
  <si>
    <t>R-TRE S.R.L.</t>
  </si>
  <si>
    <t>8522065682</t>
  </si>
  <si>
    <t>A01/000852</t>
  </si>
  <si>
    <t>601.01329</t>
  </si>
  <si>
    <t>TRADIZIONI E SAPORI DEL SUD S.R.L.S.</t>
  </si>
  <si>
    <t>A01/000854</t>
  </si>
  <si>
    <t>601.01066</t>
  </si>
  <si>
    <t>MAF SRL SOCIETA' UNINOMINALE</t>
  </si>
  <si>
    <t>ZBA360A1DA</t>
  </si>
  <si>
    <t>A01/000855</t>
  </si>
  <si>
    <t>86735843F2</t>
  </si>
  <si>
    <t>A01/000856</t>
  </si>
  <si>
    <t>A01/000857</t>
  </si>
  <si>
    <t>A01/000862</t>
  </si>
  <si>
    <t>601.01281</t>
  </si>
  <si>
    <t>Euro Rida  s.a.s.</t>
  </si>
  <si>
    <t>892794661B</t>
  </si>
  <si>
    <t>A01/000863</t>
  </si>
  <si>
    <t>A01/000874</t>
  </si>
  <si>
    <t>ZB4435A2643</t>
  </si>
  <si>
    <t>A01/000875</t>
  </si>
  <si>
    <t>89713353D8</t>
  </si>
  <si>
    <t>A01/000891</t>
  </si>
  <si>
    <t>601.00311</t>
  </si>
  <si>
    <t>CAPECE SRL</t>
  </si>
  <si>
    <t>ZCD357B594</t>
  </si>
  <si>
    <t>A01/000895</t>
  </si>
  <si>
    <t>ZC63588874</t>
  </si>
  <si>
    <t>A01/000897</t>
  </si>
  <si>
    <t>A01/000898</t>
  </si>
  <si>
    <t>A01/000915</t>
  </si>
  <si>
    <t>601.01169</t>
  </si>
  <si>
    <t>GRAFICA &amp; STAMPA DI DATO SRL</t>
  </si>
  <si>
    <t>Z29362B276</t>
  </si>
  <si>
    <t>A01/000947</t>
  </si>
  <si>
    <t>601.01042</t>
  </si>
  <si>
    <t>NAPPI SUD srl</t>
  </si>
  <si>
    <t>7889100345</t>
  </si>
  <si>
    <t>SERVIZIO SELEZIONE MULTIMATERIALE</t>
  </si>
  <si>
    <t>A01/000953</t>
  </si>
  <si>
    <t>601.01381</t>
  </si>
  <si>
    <t>IMPERIA SRL</t>
  </si>
  <si>
    <t>8951909500</t>
  </si>
  <si>
    <t>Consulenza tecnica</t>
  </si>
  <si>
    <t>A01/000957</t>
  </si>
  <si>
    <t>601.01427</t>
  </si>
  <si>
    <t>SEDEN s.r.l. Unipersonale</t>
  </si>
  <si>
    <t>906240987B</t>
  </si>
  <si>
    <t>A01/000967</t>
  </si>
  <si>
    <t>601.00260</t>
  </si>
  <si>
    <t>EDENRED ITALIA SRL</t>
  </si>
  <si>
    <t>TICKET BUONI PASTO</t>
  </si>
  <si>
    <t>17/06/2022</t>
  </si>
  <si>
    <t>A01/000976</t>
  </si>
  <si>
    <t>601.01436</t>
  </si>
  <si>
    <t>I.c.m. Costruzioni S.r.l.</t>
  </si>
  <si>
    <t>89403133AE</t>
  </si>
  <si>
    <t>21/06/2022</t>
  </si>
  <si>
    <t>A01/000989</t>
  </si>
  <si>
    <t>881622857F</t>
  </si>
  <si>
    <t>A01/001043</t>
  </si>
  <si>
    <t>A01/001069</t>
  </si>
  <si>
    <t>601.01210</t>
  </si>
  <si>
    <t>Giunko SRL</t>
  </si>
  <si>
    <t>A01/001138</t>
  </si>
  <si>
    <t>A01/001164</t>
  </si>
  <si>
    <t>8841870DEF- SCAD.???</t>
  </si>
  <si>
    <t>A01/001165</t>
  </si>
  <si>
    <t>8841870DEF- SCAD.????</t>
  </si>
  <si>
    <t>A01/001166</t>
  </si>
  <si>
    <t>8841870DEF-SCAD.???</t>
  </si>
  <si>
    <t>27/12/2021</t>
  </si>
  <si>
    <t>A01/001944</t>
  </si>
  <si>
    <t>31/12/2021</t>
  </si>
  <si>
    <t>601.01359</t>
  </si>
  <si>
    <t>DI MAURO ANIELLO</t>
  </si>
  <si>
    <t>9140183D9C</t>
  </si>
  <si>
    <t>05/08/2022</t>
  </si>
  <si>
    <t>601.01470</t>
  </si>
  <si>
    <t>MICILLO GIOVANNI</t>
  </si>
  <si>
    <t>27/06/2022</t>
  </si>
  <si>
    <t>A01/000997</t>
  </si>
  <si>
    <t>601.01438</t>
  </si>
  <si>
    <t>SAPIENZA FLAVIO</t>
  </si>
  <si>
    <t>Z473626B21</t>
  </si>
  <si>
    <t>A01/001022</t>
  </si>
  <si>
    <t>601.01362</t>
  </si>
  <si>
    <t>BELGIORNO VINCENZO</t>
  </si>
  <si>
    <t>9098208EBE</t>
  </si>
  <si>
    <t>IMMOBILIZZAZIONI MATERIALI IN CORSO</t>
  </si>
  <si>
    <t>A01/001182</t>
  </si>
  <si>
    <t>601.01212</t>
  </si>
  <si>
    <t>NOTARO GIACOMO</t>
  </si>
  <si>
    <t>A01/001187</t>
  </si>
  <si>
    <t>92706931E2</t>
  </si>
  <si>
    <t>AUTOMEZZI</t>
  </si>
  <si>
    <t>A01/001218</t>
  </si>
  <si>
    <t>ZCB373CAD1</t>
  </si>
  <si>
    <t>SPESE LEGALI - NOTARILI</t>
  </si>
  <si>
    <t>02/09/2022</t>
  </si>
  <si>
    <t>A01/001492</t>
  </si>
  <si>
    <t>601.01286</t>
  </si>
  <si>
    <t>STUDIO ASSOCIATO DATTOLI &amp; AMORESANO dottori commercialisti</t>
  </si>
  <si>
    <t>SENTENZA MANZO A.</t>
  </si>
  <si>
    <t>A01/001493</t>
  </si>
  <si>
    <t>SENTENZA DELLI GATTI G.</t>
  </si>
  <si>
    <t>A03/000009</t>
  </si>
  <si>
    <t>601.01031</t>
  </si>
  <si>
    <t>TALLORITO ANGELA LUCIA</t>
  </si>
  <si>
    <t>ZDB3766DC5</t>
  </si>
  <si>
    <t>08/08/2022</t>
  </si>
  <si>
    <t>A03/000010</t>
  </si>
  <si>
    <t>A03/000011</t>
  </si>
  <si>
    <t>21/03/2022</t>
  </si>
  <si>
    <t>A01/000457</t>
  </si>
  <si>
    <t>601.01294</t>
  </si>
  <si>
    <t>SNF ITALIA Srl Socio Unico</t>
  </si>
  <si>
    <t>Z013567EB1</t>
  </si>
  <si>
    <t>10/08/2022</t>
  </si>
  <si>
    <t>A01/000662</t>
  </si>
  <si>
    <t>601.00148</t>
  </si>
  <si>
    <t>ORAM SRL</t>
  </si>
  <si>
    <t>8997615AC7-lt.240</t>
  </si>
  <si>
    <t>CONTENITORI X RACCOLTA DIFFERENZIA</t>
  </si>
  <si>
    <t>A01/000663</t>
  </si>
  <si>
    <t>8997594973-lt.120</t>
  </si>
  <si>
    <t>A01/000664</t>
  </si>
  <si>
    <t>8997634A75-lt.360</t>
  </si>
  <si>
    <t>A01/000784</t>
  </si>
  <si>
    <t>Z00364D25B</t>
  </si>
  <si>
    <t>A01/000788</t>
  </si>
  <si>
    <t>601.00334</t>
  </si>
  <si>
    <t>GALDIERI C. &amp; FIGLI SPA</t>
  </si>
  <si>
    <t>ZCD363845</t>
  </si>
  <si>
    <t>10/07/2022</t>
  </si>
  <si>
    <t>ATTREZZATURE VARIE E MINUTE</t>
  </si>
  <si>
    <t>A01/000806</t>
  </si>
  <si>
    <t>89403133AE-190605</t>
  </si>
  <si>
    <t>A01/000851</t>
  </si>
  <si>
    <t>A01/000858</t>
  </si>
  <si>
    <t>8997540CEZ-lt.30</t>
  </si>
  <si>
    <t>A01/000892</t>
  </si>
  <si>
    <t>601.01136</t>
  </si>
  <si>
    <t>GALDIERI AUTO SRL</t>
  </si>
  <si>
    <t>914030417A</t>
  </si>
  <si>
    <t>07/06/2022</t>
  </si>
  <si>
    <t>A01/000902</t>
  </si>
  <si>
    <t>601.01437</t>
  </si>
  <si>
    <t>BIPIERRE DI QUARTA VALERIA &amp; C. S.A.S.</t>
  </si>
  <si>
    <t>Z90361C484</t>
  </si>
  <si>
    <t>07/07/2022</t>
  </si>
  <si>
    <t>A01/000903</t>
  </si>
  <si>
    <t>601.01263</t>
  </si>
  <si>
    <t>QUALITY CONTROL SRL</t>
  </si>
  <si>
    <t>Z90367C002</t>
  </si>
  <si>
    <t>MANUTENZIONE-RIPARAZIONE BENI PROPRI</t>
  </si>
  <si>
    <t>A01/001089</t>
  </si>
  <si>
    <t>A01/001106</t>
  </si>
  <si>
    <t>A01/001123</t>
  </si>
  <si>
    <t>601.01431</t>
  </si>
  <si>
    <t>COSMOPOL SpA</t>
  </si>
  <si>
    <t>9092216DFD</t>
  </si>
  <si>
    <t>A01/001132</t>
  </si>
  <si>
    <t>12/08/2022</t>
  </si>
  <si>
    <t>A01/001153</t>
  </si>
  <si>
    <t>ZA0372EA77</t>
  </si>
  <si>
    <t>A01/000901</t>
  </si>
  <si>
    <t>601.01170</t>
  </si>
  <si>
    <t>AD LOGISTICA SRL</t>
  </si>
  <si>
    <t>78167813BE</t>
  </si>
  <si>
    <t>11/08/2022</t>
  </si>
  <si>
    <t>SMALTIMENTO FRAZIONE VERDE PUBB.</t>
  </si>
  <si>
    <t>A01/000951</t>
  </si>
  <si>
    <t>ZF7377714C</t>
  </si>
  <si>
    <t>Spese trasporto e spedizione</t>
  </si>
  <si>
    <t>A01/001219</t>
  </si>
  <si>
    <t>601.00117</t>
  </si>
  <si>
    <t>INPS</t>
  </si>
  <si>
    <t>20/09/2022</t>
  </si>
  <si>
    <t>SPESE X VISITE MEDICHE FISCALI</t>
  </si>
  <si>
    <t>A01/001220</t>
  </si>
  <si>
    <t>A01/001261</t>
  </si>
  <si>
    <t>09/08/2022</t>
  </si>
  <si>
    <t>A01/001306</t>
  </si>
  <si>
    <t>A01/001310</t>
  </si>
  <si>
    <t>A01/001311</t>
  </si>
  <si>
    <t>A01/001317</t>
  </si>
  <si>
    <t>A01/001211</t>
  </si>
  <si>
    <t>16/08/2022</t>
  </si>
  <si>
    <t>17/08/2022</t>
  </si>
  <si>
    <t>A01/001213</t>
  </si>
  <si>
    <t>A01/001214</t>
  </si>
  <si>
    <t>A01/001245</t>
  </si>
  <si>
    <t>ABBUONI, RIBASSI E SCONTI ATTIVI</t>
  </si>
  <si>
    <t>A01/001246</t>
  </si>
  <si>
    <t>A01/001247</t>
  </si>
  <si>
    <t>A01/001249</t>
  </si>
  <si>
    <t>A01/001250</t>
  </si>
  <si>
    <t>19/08/2022</t>
  </si>
  <si>
    <t>A01/001379</t>
  </si>
  <si>
    <t>601.00267</t>
  </si>
  <si>
    <t>SINISCALCHI CENTRO Srl</t>
  </si>
  <si>
    <t>A01/001301</t>
  </si>
  <si>
    <t>24/08/2022</t>
  </si>
  <si>
    <t>A01/001159</t>
  </si>
  <si>
    <t>601.01205</t>
  </si>
  <si>
    <t>Intesa Sanpaolo S.p.A.</t>
  </si>
  <si>
    <t>26/08/2022</t>
  </si>
  <si>
    <t>COMMISSIONI E VARIE BANCARIE</t>
  </si>
  <si>
    <t>A01/001323</t>
  </si>
  <si>
    <t>A01/001434</t>
  </si>
  <si>
    <t>601.00410</t>
  </si>
  <si>
    <t>ISTITUTO POLIGRAFICO E ZECCA DELLO STATO</t>
  </si>
  <si>
    <t>14/09/2022</t>
  </si>
  <si>
    <t>A01/001501</t>
  </si>
  <si>
    <t>A01/001200</t>
  </si>
  <si>
    <t>Z24373A992</t>
  </si>
  <si>
    <t>29/08/2022</t>
  </si>
  <si>
    <t>TELEFONI CELLULARI INDEDUCIBILI</t>
  </si>
  <si>
    <t>A01/001332</t>
  </si>
  <si>
    <t>15/08/2022</t>
  </si>
  <si>
    <t>A01/001346</t>
  </si>
  <si>
    <t>30/08/2022</t>
  </si>
  <si>
    <t>A01/001347</t>
  </si>
  <si>
    <t>A01/001348</t>
  </si>
  <si>
    <t>A01/001349</t>
  </si>
  <si>
    <t>A01/001383</t>
  </si>
  <si>
    <t>A01/001384</t>
  </si>
  <si>
    <t>A01/001385</t>
  </si>
  <si>
    <t>A01/001390</t>
  </si>
  <si>
    <t>A01/001391</t>
  </si>
  <si>
    <t>20/08/2022</t>
  </si>
  <si>
    <t>01/09/2022</t>
  </si>
  <si>
    <t>14/04/2022</t>
  </si>
  <si>
    <t>A01/000617</t>
  </si>
  <si>
    <t>601.01419</t>
  </si>
  <si>
    <t>OWAC ENGINEERING COMPANY SRL</t>
  </si>
  <si>
    <t>A01/000769</t>
  </si>
  <si>
    <t>601.01135</t>
  </si>
  <si>
    <t>DELOITTE &amp; TOUCHE SPA</t>
  </si>
  <si>
    <t>8993642C27</t>
  </si>
  <si>
    <t>Spese per revisione contabili bilan</t>
  </si>
  <si>
    <t>A01/000811</t>
  </si>
  <si>
    <t>Z7F35F0BB9</t>
  </si>
  <si>
    <t>A01/000819</t>
  </si>
  <si>
    <t>8598215F77</t>
  </si>
  <si>
    <t>CONSULENZA AMBIENTALE</t>
  </si>
  <si>
    <t>A01/000841</t>
  </si>
  <si>
    <t>A01/000848</t>
  </si>
  <si>
    <t>90051114AE</t>
  </si>
  <si>
    <t>31/08/2022</t>
  </si>
  <si>
    <t>A01/000868</t>
  </si>
  <si>
    <t>9005129389</t>
  </si>
  <si>
    <t>20/06/2022</t>
  </si>
  <si>
    <t>A01/000985</t>
  </si>
  <si>
    <t>ZCF3691B68</t>
  </si>
  <si>
    <t>A01/001037</t>
  </si>
  <si>
    <t>A01/001044</t>
  </si>
  <si>
    <t>A01/001082</t>
  </si>
  <si>
    <t>601.01318</t>
  </si>
  <si>
    <t>DIELLEMME SRL</t>
  </si>
  <si>
    <t>CIG 881698455E</t>
  </si>
  <si>
    <t>COMPENSO PER SUPPORTO RSPP</t>
  </si>
  <si>
    <t>A01/001085</t>
  </si>
  <si>
    <t>A01/001088</t>
  </si>
  <si>
    <t>A01/001136</t>
  </si>
  <si>
    <t>A01/001255</t>
  </si>
  <si>
    <t>A01/001257</t>
  </si>
  <si>
    <t>A01/001263</t>
  </si>
  <si>
    <t>A01/001264</t>
  </si>
  <si>
    <t>A01/001265</t>
  </si>
  <si>
    <t>601.01109</t>
  </si>
  <si>
    <t>ITS INFORMATICA S.R.L.S.</t>
  </si>
  <si>
    <t>05/10/2022</t>
  </si>
  <si>
    <t>A01/001266</t>
  </si>
  <si>
    <t>A01/001279</t>
  </si>
  <si>
    <t>601.01469</t>
  </si>
  <si>
    <t>COOP. 3SSS</t>
  </si>
  <si>
    <t>9294946018</t>
  </si>
  <si>
    <t>A01/001293</t>
  </si>
  <si>
    <t>601.01448</t>
  </si>
  <si>
    <t>TR.IN.CO.N.E. SRL</t>
  </si>
  <si>
    <t>91880212CA</t>
  </si>
  <si>
    <t>A01/001322</t>
  </si>
  <si>
    <t>601.01342</t>
  </si>
  <si>
    <t>MAYA SRL</t>
  </si>
  <si>
    <t>9327506573</t>
  </si>
  <si>
    <t>A01/001419</t>
  </si>
  <si>
    <t>05/09/2022</t>
  </si>
  <si>
    <t>A01/001503</t>
  </si>
  <si>
    <t>601.01413</t>
  </si>
  <si>
    <t>VITONE ECO SRL</t>
  </si>
  <si>
    <t>8986822020</t>
  </si>
  <si>
    <t>A01/000842</t>
  </si>
  <si>
    <t>601.01388</t>
  </si>
  <si>
    <t>TRA.M.A.E.L. S.R.L.</t>
  </si>
  <si>
    <t>Z9C3692B13</t>
  </si>
  <si>
    <t>A01/001052</t>
  </si>
  <si>
    <t>A01/001058</t>
  </si>
  <si>
    <t>A01/001060</t>
  </si>
  <si>
    <t>A01/001090</t>
  </si>
  <si>
    <t>A01/001098</t>
  </si>
  <si>
    <t>859159152E</t>
  </si>
  <si>
    <t>A01/001120</t>
  </si>
  <si>
    <t>20/07/2022</t>
  </si>
  <si>
    <t>A01/001161</t>
  </si>
  <si>
    <t>A01/001185</t>
  </si>
  <si>
    <t>A01/001186</t>
  </si>
  <si>
    <t>A01/001256</t>
  </si>
  <si>
    <t>A01/001283</t>
  </si>
  <si>
    <t>A01/001287</t>
  </si>
  <si>
    <t>A01/001290</t>
  </si>
  <si>
    <t>A01/000665</t>
  </si>
  <si>
    <t>Z83355BC4D</t>
  </si>
  <si>
    <t>A01/000666</t>
  </si>
  <si>
    <t>A01/000669</t>
  </si>
  <si>
    <t>A01/000670</t>
  </si>
  <si>
    <t>A01/000747</t>
  </si>
  <si>
    <t>601.01403</t>
  </si>
  <si>
    <t>SALPET SRL</t>
  </si>
  <si>
    <t>9016447F6E</t>
  </si>
  <si>
    <t>MACCHINARI E IMPIANTI SPECIFICI</t>
  </si>
  <si>
    <t>A01/000805</t>
  </si>
  <si>
    <t>601.00283</t>
  </si>
  <si>
    <t>G.&amp; M. EDIL Srl Impresa Costruzioni</t>
  </si>
  <si>
    <t>9188065718</t>
  </si>
  <si>
    <t>19/06/2022</t>
  </si>
  <si>
    <t>A01/000807</t>
  </si>
  <si>
    <t>ZDD3653B06</t>
  </si>
  <si>
    <t>A01/000830</t>
  </si>
  <si>
    <t>601.01379</t>
  </si>
  <si>
    <t>ECHODINAMICA SRL</t>
  </si>
  <si>
    <t>87634671BF</t>
  </si>
  <si>
    <t>03/06/2022</t>
  </si>
  <si>
    <t>A01/000899</t>
  </si>
  <si>
    <t>A01/000918</t>
  </si>
  <si>
    <t>ZC9369964F</t>
  </si>
  <si>
    <t>A01/000925</t>
  </si>
  <si>
    <t>A01/000929</t>
  </si>
  <si>
    <t>Z9C361AC4C</t>
  </si>
  <si>
    <t>A01/000933</t>
  </si>
  <si>
    <t>A01/000936</t>
  </si>
  <si>
    <t>A01/000940</t>
  </si>
  <si>
    <t>601.01456</t>
  </si>
  <si>
    <t>MORE PLUS GROUP S.R.L.</t>
  </si>
  <si>
    <t>Z3A36B06A9</t>
  </si>
  <si>
    <t>A01/000946</t>
  </si>
  <si>
    <t>A01/000970</t>
  </si>
  <si>
    <t>ZC935F3442</t>
  </si>
  <si>
    <t>A01/000972</t>
  </si>
  <si>
    <t>601.00108</t>
  </si>
  <si>
    <t>GAF SAS di VITO GUARIGLIA E C.</t>
  </si>
  <si>
    <t>Spese non deducibili</t>
  </si>
  <si>
    <t>A01/000978</t>
  </si>
  <si>
    <t>13/08/2022</t>
  </si>
  <si>
    <t>A01/000980</t>
  </si>
  <si>
    <t>A01/000981</t>
  </si>
  <si>
    <t>601.01214</t>
  </si>
  <si>
    <t>Mediterranea Service S.r.l.</t>
  </si>
  <si>
    <t>A01/000982</t>
  </si>
  <si>
    <t>A01/000983</t>
  </si>
  <si>
    <t>A01/000996</t>
  </si>
  <si>
    <t>23/06/2022</t>
  </si>
  <si>
    <t>A01/001002</t>
  </si>
  <si>
    <t>23/08/2022</t>
  </si>
  <si>
    <t>28/06/2022</t>
  </si>
  <si>
    <t>A01/001016</t>
  </si>
  <si>
    <t>A01/001017</t>
  </si>
  <si>
    <t>A01/001020</t>
  </si>
  <si>
    <t>A01/001027</t>
  </si>
  <si>
    <t>A01/001040</t>
  </si>
  <si>
    <t>601.00048</t>
  </si>
  <si>
    <t>Galderisi STEFANIA</t>
  </si>
  <si>
    <t>A01/001041</t>
  </si>
  <si>
    <t>SPESE POSTALI</t>
  </si>
  <si>
    <t>A01/001046</t>
  </si>
  <si>
    <t>A01/001050</t>
  </si>
  <si>
    <t>A01/001071</t>
  </si>
  <si>
    <t>ZF436BAC7D</t>
  </si>
  <si>
    <t>A01/001072</t>
  </si>
  <si>
    <t>Z1B3644981</t>
  </si>
  <si>
    <t>A01/001074</t>
  </si>
  <si>
    <t>CIG 911268598C</t>
  </si>
  <si>
    <t>A01/001075</t>
  </si>
  <si>
    <t>A01/001076</t>
  </si>
  <si>
    <t>93033148099</t>
  </si>
  <si>
    <t>IMPIANTI ANTINCENDIO</t>
  </si>
  <si>
    <t>A01/001077</t>
  </si>
  <si>
    <t>Z4B36BAC0</t>
  </si>
  <si>
    <t>A01/001084</t>
  </si>
  <si>
    <t>CIG 911263504C</t>
  </si>
  <si>
    <t>A01/001086</t>
  </si>
  <si>
    <t>ZCA370BC22</t>
  </si>
  <si>
    <t>A01/001094</t>
  </si>
  <si>
    <t>601.01296</t>
  </si>
  <si>
    <t>GRILLO EGIDIO</t>
  </si>
  <si>
    <t>8640744784</t>
  </si>
  <si>
    <t>07/08/2022</t>
  </si>
  <si>
    <t>A01/001111</t>
  </si>
  <si>
    <t>A01/001112</t>
  </si>
  <si>
    <t>9062240987B</t>
  </si>
  <si>
    <t>A01/001115</t>
  </si>
  <si>
    <t>A01/001121</t>
  </si>
  <si>
    <t>601.01447</t>
  </si>
  <si>
    <t>SOCOFASA ONLUS</t>
  </si>
  <si>
    <t>9262188754</t>
  </si>
  <si>
    <t>A01/001125</t>
  </si>
  <si>
    <t>Z3A36A36CD</t>
  </si>
  <si>
    <t>A01/001145</t>
  </si>
  <si>
    <t>601.01453</t>
  </si>
  <si>
    <t>Erreci Digital Radio Soc.Coop.ARL</t>
  </si>
  <si>
    <t>ZAE36B0788</t>
  </si>
  <si>
    <t>A01/001147</t>
  </si>
  <si>
    <t>601.01449</t>
  </si>
  <si>
    <t>Gruppo Editoriale Citynews SPA</t>
  </si>
  <si>
    <t>Z4536B07AA</t>
  </si>
  <si>
    <t>14/08/2022</t>
  </si>
  <si>
    <t>A01/001167</t>
  </si>
  <si>
    <t>A01/001169</t>
  </si>
  <si>
    <t>A01/001171</t>
  </si>
  <si>
    <t>601.01326</t>
  </si>
  <si>
    <t>EGS Costruzioni s. r. l.</t>
  </si>
  <si>
    <t>885102835E</t>
  </si>
  <si>
    <t>G57H2101600005</t>
  </si>
  <si>
    <t>Manut.da amm.re beni di terzi</t>
  </si>
  <si>
    <t>A01/001174</t>
  </si>
  <si>
    <t>Z09372ECE8</t>
  </si>
  <si>
    <t>19/09/2022</t>
  </si>
  <si>
    <t>A01/001183</t>
  </si>
  <si>
    <t>601.01055</t>
  </si>
  <si>
    <t>PARAVIA ELEVATORS'SEVICE S.R.L.</t>
  </si>
  <si>
    <t>A01/001188</t>
  </si>
  <si>
    <t>601.01463</t>
  </si>
  <si>
    <t>RINOVA SERVICE SOC.COOP</t>
  </si>
  <si>
    <t>Z2F3724E80</t>
  </si>
  <si>
    <t>A01/001201</t>
  </si>
  <si>
    <t>A01/001258</t>
  </si>
  <si>
    <t>A01/001268</t>
  </si>
  <si>
    <t>A01/001294</t>
  </si>
  <si>
    <t>601.01452</t>
  </si>
  <si>
    <t>MEDIATELECOM-RADIO ALFA</t>
  </si>
  <si>
    <t>Z1F36B073A</t>
  </si>
  <si>
    <t>A01/001313</t>
  </si>
  <si>
    <t>A01/001314</t>
  </si>
  <si>
    <t>A01/001378</t>
  </si>
  <si>
    <t>601.01458</t>
  </si>
  <si>
    <t>Arechi Security Service SrL</t>
  </si>
  <si>
    <t>9279878D92</t>
  </si>
  <si>
    <t>06/09/2022</t>
  </si>
  <si>
    <t>A01/001108</t>
  </si>
  <si>
    <t>A01/001175</t>
  </si>
  <si>
    <t>A01/001178</t>
  </si>
  <si>
    <t>9372227E60</t>
  </si>
  <si>
    <t>A01/001073</t>
  </si>
  <si>
    <t>601.01339</t>
  </si>
  <si>
    <t>DULEVO RENT S.R.L.</t>
  </si>
  <si>
    <t>8392086871</t>
  </si>
  <si>
    <t>09/07/2022</t>
  </si>
  <si>
    <t>08/09/2022</t>
  </si>
  <si>
    <t>A01/001114</t>
  </si>
  <si>
    <t>601.01292</t>
  </si>
  <si>
    <t>GHELFI SPURGHI SRL</t>
  </si>
  <si>
    <t>9045781115</t>
  </si>
  <si>
    <t>A01/001280</t>
  </si>
  <si>
    <t>A01/001304</t>
  </si>
  <si>
    <t>601.01461</t>
  </si>
  <si>
    <t>SOCIETA' TEMPI MODERNI SPA</t>
  </si>
  <si>
    <t>9297331E8</t>
  </si>
  <si>
    <t>Lavoro interinale</t>
  </si>
  <si>
    <t>A01/001333</t>
  </si>
  <si>
    <t>601.01466</t>
  </si>
  <si>
    <t>AGENZIA RIDETE SOTTO I BAFFI</t>
  </si>
  <si>
    <t>ZBB375ABD6</t>
  </si>
  <si>
    <t>11/09/2022</t>
  </si>
  <si>
    <t>A01/001442</t>
  </si>
  <si>
    <t>601.00418</t>
  </si>
  <si>
    <t>CENTER SRL</t>
  </si>
  <si>
    <t>9156083EB4</t>
  </si>
  <si>
    <t>NOLEGGIO AUTOVETTURE</t>
  </si>
  <si>
    <t>A01/001381</t>
  </si>
  <si>
    <t>15/09/2022</t>
  </si>
  <si>
    <t>A01/001382</t>
  </si>
  <si>
    <t>A01/001400</t>
  </si>
  <si>
    <t>A01/001401</t>
  </si>
  <si>
    <t>A01/001402</t>
  </si>
  <si>
    <t>A01/001403</t>
  </si>
  <si>
    <t>A01/001408</t>
  </si>
  <si>
    <t>A01/001409</t>
  </si>
  <si>
    <t>A01/001413</t>
  </si>
  <si>
    <t>31/10/2021</t>
  </si>
  <si>
    <t>A01/001713</t>
  </si>
  <si>
    <t>30/11/2021</t>
  </si>
  <si>
    <t>17/09/2022</t>
  </si>
  <si>
    <t>A01/000655</t>
  </si>
  <si>
    <t>601.01193</t>
  </si>
  <si>
    <t>Società Bilanciai INTERNAZIONALE srl</t>
  </si>
  <si>
    <t>A01/000723</t>
  </si>
  <si>
    <t>601.01406</t>
  </si>
  <si>
    <t>G.S.G. MULTISERVICE SRL</t>
  </si>
  <si>
    <t>ZB036141EA</t>
  </si>
  <si>
    <t>A01/000825</t>
  </si>
  <si>
    <t>A01/000827</t>
  </si>
  <si>
    <t>26/05/2022</t>
  </si>
  <si>
    <t>A01/000831</t>
  </si>
  <si>
    <t>A01/000912</t>
  </si>
  <si>
    <t>A01/000926</t>
  </si>
  <si>
    <t>A01/000952</t>
  </si>
  <si>
    <t>ZBA36C09B0</t>
  </si>
  <si>
    <t>A01/000954</t>
  </si>
  <si>
    <t>A01/000955</t>
  </si>
  <si>
    <t>A01/000968</t>
  </si>
  <si>
    <t>A01/000974</t>
  </si>
  <si>
    <t>30/09/2022</t>
  </si>
  <si>
    <t>A01/001003</t>
  </si>
  <si>
    <t>A01/001004</t>
  </si>
  <si>
    <t>A01/001008</t>
  </si>
  <si>
    <t>601.00009</t>
  </si>
  <si>
    <t>AMOROSO NICOLA</t>
  </si>
  <si>
    <t>Z1736BE49E</t>
  </si>
  <si>
    <t>A01/001009</t>
  </si>
  <si>
    <t>ZEF367F511</t>
  </si>
  <si>
    <t>A01/001047</t>
  </si>
  <si>
    <t>601.01409</t>
  </si>
  <si>
    <t>B &amp; P S.R.L.</t>
  </si>
  <si>
    <t>A01/001051</t>
  </si>
  <si>
    <t>CIG: 8375284EFC</t>
  </si>
  <si>
    <t>A01/001053</t>
  </si>
  <si>
    <t>A01/001054</t>
  </si>
  <si>
    <t>8911654187</t>
  </si>
  <si>
    <t>A01/001059</t>
  </si>
  <si>
    <t>601.01172</t>
  </si>
  <si>
    <t>AIR TECNO S.R.L.</t>
  </si>
  <si>
    <t>Z383639417</t>
  </si>
  <si>
    <t>A01/001061</t>
  </si>
  <si>
    <t>A01/001062</t>
  </si>
  <si>
    <t>A01/001063</t>
  </si>
  <si>
    <t>A01/001064</t>
  </si>
  <si>
    <t>A01/001065</t>
  </si>
  <si>
    <t>A01/001066</t>
  </si>
  <si>
    <t>A01/001067</t>
  </si>
  <si>
    <t>REVISIONE AUTOMEZZI</t>
  </si>
  <si>
    <t>A01/001079</t>
  </si>
  <si>
    <t>601.01454</t>
  </si>
  <si>
    <t>COINS Progetti e Gestioni srl</t>
  </si>
  <si>
    <t>ZA636BA727</t>
  </si>
  <si>
    <t>A01/001093</t>
  </si>
  <si>
    <t>Costi tetrapak</t>
  </si>
  <si>
    <t>A01/001113</t>
  </si>
  <si>
    <t>A01/001126</t>
  </si>
  <si>
    <t>A01/001131</t>
  </si>
  <si>
    <t>601.01049</t>
  </si>
  <si>
    <t>BIOCHEM S.r.l.</t>
  </si>
  <si>
    <t>Z46368B7BB</t>
  </si>
  <si>
    <t>A01/001158</t>
  </si>
  <si>
    <t>8994293562</t>
  </si>
  <si>
    <t>A01/001168</t>
  </si>
  <si>
    <t>A01/001170</t>
  </si>
  <si>
    <t>A01/001180</t>
  </si>
  <si>
    <t>A01/001202</t>
  </si>
  <si>
    <t>A01/001204</t>
  </si>
  <si>
    <t>A01/001207</t>
  </si>
  <si>
    <t>Z113743880</t>
  </si>
  <si>
    <t>A01/001251</t>
  </si>
  <si>
    <t>601.01019</t>
  </si>
  <si>
    <t>BCF CONSULTING DI CAMERA ROSA</t>
  </si>
  <si>
    <t>ZF43728C6E</t>
  </si>
  <si>
    <t>PRATICHE AUTOMOB. AUTOMEZZI</t>
  </si>
  <si>
    <t>A01/001252</t>
  </si>
  <si>
    <t>A01/001253</t>
  </si>
  <si>
    <t>A01/001254</t>
  </si>
  <si>
    <t>Z3F37615A4</t>
  </si>
  <si>
    <t>A01/001262</t>
  </si>
  <si>
    <t>A01/001270</t>
  </si>
  <si>
    <t>601.01462</t>
  </si>
  <si>
    <t>SALERNO TRASPORTI SRL</t>
  </si>
  <si>
    <t>9322240BCD</t>
  </si>
  <si>
    <t>03/09/2022</t>
  </si>
  <si>
    <t>A01/001274</t>
  </si>
  <si>
    <t>A01/001275</t>
  </si>
  <si>
    <t>A01/001276</t>
  </si>
  <si>
    <t>04/09/2022</t>
  </si>
  <si>
    <t>A01/001281</t>
  </si>
  <si>
    <t>A01/001282</t>
  </si>
  <si>
    <t>A01/001305</t>
  </si>
  <si>
    <t>A01/001307</t>
  </si>
  <si>
    <t>A01/001309</t>
  </si>
  <si>
    <t>A01/001315</t>
  </si>
  <si>
    <t>A01/001316</t>
  </si>
  <si>
    <t>A01/001325</t>
  </si>
  <si>
    <t>911268598C</t>
  </si>
  <si>
    <t>A01/001326</t>
  </si>
  <si>
    <t>A01/001327</t>
  </si>
  <si>
    <t>A01/001328</t>
  </si>
  <si>
    <t>09/09/2022</t>
  </si>
  <si>
    <t>A01/001331</t>
  </si>
  <si>
    <t>93342502C7</t>
  </si>
  <si>
    <t>12/09/2022</t>
  </si>
  <si>
    <t>A01/001336</t>
  </si>
  <si>
    <t>18/08/2022</t>
  </si>
  <si>
    <t>A01/001345</t>
  </si>
  <si>
    <t>A01/001359</t>
  </si>
  <si>
    <t>A01/001376</t>
  </si>
  <si>
    <t>A01/001429</t>
  </si>
  <si>
    <t>ZFA365C92A</t>
  </si>
  <si>
    <t>A01/001433</t>
  </si>
  <si>
    <t>A01/001439</t>
  </si>
  <si>
    <t>A01/001468</t>
  </si>
  <si>
    <t>A01/001475</t>
  </si>
  <si>
    <t>A01/001500</t>
  </si>
  <si>
    <t>07/10/2022</t>
  </si>
  <si>
    <t>A01/001615</t>
  </si>
  <si>
    <t>A01/001631</t>
  </si>
  <si>
    <t>A01/001035</t>
  </si>
  <si>
    <t>23/09/2022</t>
  </si>
  <si>
    <t>A01/001133</t>
  </si>
  <si>
    <t>A01/001156</t>
  </si>
  <si>
    <t>A01/001208</t>
  </si>
  <si>
    <t>A01/001291</t>
  </si>
  <si>
    <t>A01/001424</t>
  </si>
  <si>
    <t>24/09/2022</t>
  </si>
  <si>
    <t>26/09/2022</t>
  </si>
  <si>
    <t>A01/001477</t>
  </si>
  <si>
    <t>A01/001545</t>
  </si>
  <si>
    <t>26/10/2022</t>
  </si>
  <si>
    <t>27/09/2022</t>
  </si>
  <si>
    <t>29/10/2021</t>
  </si>
  <si>
    <t>A01/001601</t>
  </si>
  <si>
    <t>601.00015</t>
  </si>
  <si>
    <t>SAF &amp; P engineering Srl</t>
  </si>
  <si>
    <t>28/09/2022</t>
  </si>
  <si>
    <t>A01/001632</t>
  </si>
  <si>
    <t>601.01357</t>
  </si>
  <si>
    <t>A.C.M. SRL ASSOC.COSTR.MERIDION.</t>
  </si>
  <si>
    <t>14/12/2021</t>
  </si>
  <si>
    <t>A01/001865</t>
  </si>
  <si>
    <t>07/02/2022</t>
  </si>
  <si>
    <t>A01/000218</t>
  </si>
  <si>
    <t>601.01341</t>
  </si>
  <si>
    <t>CARBONE GREEN POWER SRL</t>
  </si>
  <si>
    <t>90336270D5</t>
  </si>
  <si>
    <t>29/09/2022</t>
  </si>
  <si>
    <t>29/03/2022</t>
  </si>
  <si>
    <t>A01/000475</t>
  </si>
  <si>
    <t>Z9135C70FA</t>
  </si>
  <si>
    <t>A01/000560</t>
  </si>
  <si>
    <t>601.00284</t>
  </si>
  <si>
    <t>COMIECO</t>
  </si>
  <si>
    <t>Sanzione Amministrativa</t>
  </si>
  <si>
    <t>A01/000733</t>
  </si>
  <si>
    <t>A01/000853</t>
  </si>
  <si>
    <t>A01/000960</t>
  </si>
  <si>
    <t>A01/000961</t>
  </si>
  <si>
    <t>A01/000977</t>
  </si>
  <si>
    <t>A01/000979</t>
  </si>
  <si>
    <t>A01/000998</t>
  </si>
  <si>
    <t>Z0D36BAEF0</t>
  </si>
  <si>
    <t>A01/000999</t>
  </si>
  <si>
    <t>Z0C3514074</t>
  </si>
  <si>
    <t>A01/001000</t>
  </si>
  <si>
    <t>8997615AC7</t>
  </si>
  <si>
    <t>A01/001001</t>
  </si>
  <si>
    <t>8997540CEZ</t>
  </si>
  <si>
    <t>A01/001005</t>
  </si>
  <si>
    <t>A01/001019</t>
  </si>
  <si>
    <t>Z7B36D83D6</t>
  </si>
  <si>
    <t>A01/001029</t>
  </si>
  <si>
    <t>A01/001068</t>
  </si>
  <si>
    <t>Z6E36C8169</t>
  </si>
  <si>
    <t>A01/001080</t>
  </si>
  <si>
    <t>601.01394</t>
  </si>
  <si>
    <t>Bierre Chimica S.r.l.</t>
  </si>
  <si>
    <t>Z26369742E</t>
  </si>
  <si>
    <t>A01/001083</t>
  </si>
  <si>
    <t>A01/001092</t>
  </si>
  <si>
    <t>ZBB36F4C56</t>
  </si>
  <si>
    <t>A01/001107</t>
  </si>
  <si>
    <t>A01/001116</t>
  </si>
  <si>
    <t>A01/001117</t>
  </si>
  <si>
    <t>A01/001118</t>
  </si>
  <si>
    <t>A01/001119</t>
  </si>
  <si>
    <t>A01/001128</t>
  </si>
  <si>
    <t>91126598C</t>
  </si>
  <si>
    <t>A01/001129</t>
  </si>
  <si>
    <t>A01/001160</t>
  </si>
  <si>
    <t>A01/001176</t>
  </si>
  <si>
    <t>Z16371EF87</t>
  </si>
  <si>
    <t>A01/001179</t>
  </si>
  <si>
    <t>22/08/2022</t>
  </si>
  <si>
    <t>A01/001190</t>
  </si>
  <si>
    <t>A01/001191</t>
  </si>
  <si>
    <t>8997594973</t>
  </si>
  <si>
    <t>A01/001198</t>
  </si>
  <si>
    <t>A01/001199</t>
  </si>
  <si>
    <t>Z8B3723743</t>
  </si>
  <si>
    <t>A01/001203</t>
  </si>
  <si>
    <t>Z0D3741BF8</t>
  </si>
  <si>
    <t>A01/001206</t>
  </si>
  <si>
    <t>A01/001210</t>
  </si>
  <si>
    <t>A01/001215</t>
  </si>
  <si>
    <t>A01/001248</t>
  </si>
  <si>
    <t>Z403753B44</t>
  </si>
  <si>
    <t>A01/001267</t>
  </si>
  <si>
    <t>A01/001286</t>
  </si>
  <si>
    <t>A01/001296</t>
  </si>
  <si>
    <t>78167813BR</t>
  </si>
  <si>
    <t>A01/001334</t>
  </si>
  <si>
    <t>601.01271</t>
  </si>
  <si>
    <t>D'ANTONIO GIACOMO</t>
  </si>
  <si>
    <t>ZF13774A6C</t>
  </si>
  <si>
    <t>10/09/2022</t>
  </si>
  <si>
    <t>A01/001362</t>
  </si>
  <si>
    <t>A01/001370</t>
  </si>
  <si>
    <t>A01/001374</t>
  </si>
  <si>
    <t>Z9E377565E</t>
  </si>
  <si>
    <t>A01/001425</t>
  </si>
  <si>
    <t>A01/001426</t>
  </si>
  <si>
    <t>A01/001606</t>
  </si>
  <si>
    <t>601.00103</t>
  </si>
  <si>
    <t>GERMAN CART SRL</t>
  </si>
  <si>
    <t>A01/000959</t>
  </si>
  <si>
    <t>601.01273</t>
  </si>
  <si>
    <t>Officina capuano</t>
  </si>
  <si>
    <t>Z1336BB08E</t>
  </si>
  <si>
    <t>A01/001109</t>
  </si>
  <si>
    <t>A01/001144</t>
  </si>
  <si>
    <t>A01/001181</t>
  </si>
  <si>
    <t>25/09/2022</t>
  </si>
  <si>
    <t>A01/001192</t>
  </si>
  <si>
    <t>8841696E58</t>
  </si>
  <si>
    <t>A01/001284</t>
  </si>
  <si>
    <t>A01/001289</t>
  </si>
  <si>
    <t>Z9B375DB19</t>
  </si>
  <si>
    <t>07/09/2022</t>
  </si>
  <si>
    <t>A01/001292</t>
  </si>
  <si>
    <t>A01/001318</t>
  </si>
  <si>
    <t>Z66370EDA8</t>
  </si>
  <si>
    <t>A01/001329</t>
  </si>
  <si>
    <t>601.00057</t>
  </si>
  <si>
    <t>CERRATO SERVICE SRL</t>
  </si>
  <si>
    <t>Z9736D858</t>
  </si>
  <si>
    <t>A01/001335</t>
  </si>
  <si>
    <t>601.01355</t>
  </si>
  <si>
    <t>LCD SRL</t>
  </si>
  <si>
    <t>Z923682393</t>
  </si>
  <si>
    <t>A01/001342</t>
  </si>
  <si>
    <t>87634671bf</t>
  </si>
  <si>
    <t>A01/001352</t>
  </si>
  <si>
    <t>A01/001353</t>
  </si>
  <si>
    <t>A01/001354</t>
  </si>
  <si>
    <t>A01/001355</t>
  </si>
  <si>
    <t>A01/001356</t>
  </si>
  <si>
    <t>A01/001357</t>
  </si>
  <si>
    <t>A01/001358</t>
  </si>
  <si>
    <t>A01/001380</t>
  </si>
  <si>
    <t>A01/001386</t>
  </si>
  <si>
    <t>9369221DBF</t>
  </si>
  <si>
    <t>A01/001387</t>
  </si>
  <si>
    <t>A01/001395</t>
  </si>
  <si>
    <t>A01/001396</t>
  </si>
  <si>
    <t>A01/001397</t>
  </si>
  <si>
    <t>A01/001398</t>
  </si>
  <si>
    <t>A01/001399</t>
  </si>
  <si>
    <t>A01/001406</t>
  </si>
  <si>
    <t>A01/001407</t>
  </si>
  <si>
    <t>A01/001412</t>
  </si>
  <si>
    <t>Z2236B9B1B</t>
  </si>
  <si>
    <t>A01/001414</t>
  </si>
  <si>
    <t>A01/001417</t>
  </si>
  <si>
    <t>A01/001421</t>
  </si>
  <si>
    <t>601.01464</t>
  </si>
  <si>
    <t>ROSSETTI PACKAGING SRL</t>
  </si>
  <si>
    <t>93014138d2</t>
  </si>
  <si>
    <t>A01/001436</t>
  </si>
  <si>
    <t>A01/001437</t>
  </si>
  <si>
    <t>A01/001438</t>
  </si>
  <si>
    <t>A01/001445</t>
  </si>
  <si>
    <t>A01/001447</t>
  </si>
  <si>
    <t>A01/001448</t>
  </si>
  <si>
    <t>A01/001449</t>
  </si>
  <si>
    <t>A01/001451</t>
  </si>
  <si>
    <t>A01/001452</t>
  </si>
  <si>
    <t>A01/001453</t>
  </si>
  <si>
    <t>A01/001458</t>
  </si>
  <si>
    <t>A01/001473</t>
  </si>
  <si>
    <t>A01/001474</t>
  </si>
  <si>
    <t>A01/001478</t>
  </si>
  <si>
    <t>A01/001509</t>
  </si>
  <si>
    <t>A01/001510</t>
  </si>
  <si>
    <t>A01/001511</t>
  </si>
  <si>
    <t>A01/001512</t>
  </si>
  <si>
    <t>A01/001551</t>
  </si>
  <si>
    <t>A01/001552</t>
  </si>
  <si>
    <t>A01/001553</t>
  </si>
  <si>
    <t>A01/001555</t>
  </si>
  <si>
    <t>A01/001556</t>
  </si>
  <si>
    <t>Fine Stampa</t>
  </si>
  <si>
    <t>Ritardo ponderato</t>
  </si>
  <si>
    <t xml:space="preserve">Tipologia di spesa </t>
  </si>
  <si>
    <t>MANUTENZIONE BENI DI TERZI</t>
  </si>
  <si>
    <t>06/08/2022</t>
  </si>
  <si>
    <t>Data fattura</t>
  </si>
  <si>
    <t>Numero fattura</t>
  </si>
  <si>
    <t>Importo</t>
  </si>
  <si>
    <t>Data di scadenza pagamento fattura</t>
  </si>
  <si>
    <t>Data di pagamento fattura</t>
  </si>
  <si>
    <t xml:space="preserve">Giorni intercorrenti </t>
  </si>
  <si>
    <t>SALERNO PULITA SPA</t>
  </si>
  <si>
    <t>DATI SUI PAGAMENTI - III TRIMESTRE 2022</t>
  </si>
  <si>
    <t>INCARICHI PROFESSIONALI</t>
  </si>
  <si>
    <t>ASSISTENZA LEGALE GARE APPALTO</t>
  </si>
  <si>
    <t>ASSISTENZA FISCALE</t>
  </si>
  <si>
    <t>CAMPAGNA SVILUPPO RACCOLTA DIFFEREZ.</t>
  </si>
  <si>
    <t>FORMAZIONE OPERAI</t>
  </si>
  <si>
    <t>CONSULENZA PRIVACY REG. EU 679/2016</t>
  </si>
  <si>
    <t>CONSULENZA TECNICA</t>
  </si>
  <si>
    <t>CONSULENZA TRASP. ANTICORR. MOG.231</t>
  </si>
  <si>
    <t>COSTI TETRAPAK</t>
  </si>
  <si>
    <t>LAVAGGIO INDUMENTI</t>
  </si>
  <si>
    <t>LAVORO INTERINALE</t>
  </si>
  <si>
    <t xml:space="preserve">MANUT.DA AMM.RE BENI DI TERZI </t>
  </si>
  <si>
    <t>NOLEGGIO AUTOMEZZI</t>
  </si>
  <si>
    <t>SPESE DISINFESTAZIONE E SANIFICAZIONE</t>
  </si>
  <si>
    <t>TELEFONIA FISSA/MOBILE</t>
  </si>
  <si>
    <t>SPESE ISCRIZIONE ALBO GESTORI AMBIENTALI</t>
  </si>
  <si>
    <t>SANZIONE AMMINISTRATIVA</t>
  </si>
  <si>
    <t>ALTRI ONERI</t>
  </si>
  <si>
    <t>SPESE PER REVISIONE CONTABILE BILANCIO</t>
  </si>
  <si>
    <t>SPESE TRASPORTO E SPEDIZIONE</t>
  </si>
  <si>
    <t>SIR SAFETY SYSTEM S.P.A. Unipersonale</t>
  </si>
  <si>
    <t>ARECHI SECURITY SERVICE SrL</t>
  </si>
  <si>
    <t>BIERRE CHIMICA S.r.l.</t>
  </si>
  <si>
    <t>EGS COSTRUZIONI S.R.L.</t>
  </si>
  <si>
    <t>ENI FUEL SPA</t>
  </si>
  <si>
    <t>EURO RIDA SAS</t>
  </si>
  <si>
    <t>INTESA SANPAOLO S.P.A.</t>
  </si>
  <si>
    <t>COINS Progetti e Gestioni SrL</t>
  </si>
  <si>
    <t>NET4MARKET - CSAmed srl</t>
  </si>
  <si>
    <t>ERRECI DIGITAL RADIO Soc.Coop.ARL</t>
  </si>
  <si>
    <t>GALDERISI STEFANIA</t>
  </si>
  <si>
    <t>GIUNKO SRL</t>
  </si>
  <si>
    <t>G.&amp; M. EDIL SRL Impresa Costruzioni</t>
  </si>
  <si>
    <t>MEDITERRANEA SERVICE S.R.L.</t>
  </si>
  <si>
    <t>I.C.M. COSTRUZIONI S.r.l.</t>
  </si>
  <si>
    <t>GRUPPO EDITORIALE CITYNEWS SPA</t>
  </si>
  <si>
    <t>OFFICINA CAPUANO</t>
  </si>
  <si>
    <t>SOCIETA' BILANCIAI INTERNAZIONALE Srl</t>
  </si>
  <si>
    <t>STUDIO ASSOCIATO DATTOLI &amp; AMORESANO dott. comm.</t>
  </si>
  <si>
    <t>OMNIC ASSOCIAZIONE VOLONTARI</t>
  </si>
  <si>
    <t>VIVA SANT'ANGELO ASSOCIAZIONE</t>
  </si>
  <si>
    <t>OGLIARA QUARTIERE ASSOCIAZIONE</t>
  </si>
  <si>
    <t>JOVIS ASSOCIAZIONE ONLUS</t>
  </si>
  <si>
    <t>PROTEZIONE CIVILE</t>
  </si>
  <si>
    <t>GB INTERMEDIAZIONI ASSICURATIVE SRL</t>
  </si>
  <si>
    <t>POLIZZA ASSICURATIVA RCA/INFORTUNI</t>
  </si>
  <si>
    <t>C.C.I.A. SALERNO</t>
  </si>
  <si>
    <t>DIRITTI CAMERALI</t>
  </si>
  <si>
    <t>ZECCA DELLO STATO</t>
  </si>
  <si>
    <t>PUBBLICAZIONE BANDI GARE</t>
  </si>
  <si>
    <t>AUTOMOBILE CLUB D'ITALIA</t>
  </si>
  <si>
    <t>ASSOCIAZIONE RETE GIOVANI SALERNO</t>
  </si>
  <si>
    <t>UNIPOLSAI ASSICURAZIONI</t>
  </si>
  <si>
    <t>POLIZZA RCT/RCO</t>
  </si>
  <si>
    <t>TASSA POSSESSO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</si>
</sst>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i/>
      <sz val="19"/>
      <color indexed="12"/>
      <name val="Arial"/>
      <family val="2"/>
    </font>
    <font>
      <b/>
      <i/>
      <sz val="10"/>
      <color indexed="8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49" fontId="18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right"/>
    </xf>
    <xf numFmtId="1" fontId="20" fillId="0" borderId="0" xfId="0" applyNumberFormat="1" applyFont="1" applyAlignment="1">
      <alignment horizontal="left"/>
    </xf>
    <xf numFmtId="4" fontId="20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left"/>
    </xf>
    <xf numFmtId="4" fontId="24" fillId="0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49" fontId="24" fillId="0" borderId="0" xfId="0" applyNumberFormat="1" applyFont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center"/>
    </xf>
    <xf numFmtId="4" fontId="0" fillId="0" borderId="0" xfId="0" applyNumberFormat="1" applyFont="1" applyFill="1" applyAlignment="1">
      <alignment horizontal="right"/>
    </xf>
    <xf numFmtId="14" fontId="0" fillId="0" borderId="0" xfId="0" applyNumberFormat="1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3" fontId="0" fillId="0" borderId="0" xfId="0" applyNumberFormat="1" applyFont="1" applyBorder="1" applyAlignment="1" applyProtection="1">
      <alignment horizontal="center"/>
    </xf>
    <xf numFmtId="4" fontId="0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3"/>
  <sheetViews>
    <sheetView topLeftCell="A196" workbookViewId="0">
      <selection activeCell="J8" sqref="J8"/>
    </sheetView>
  </sheetViews>
  <sheetFormatPr defaultColWidth="12.88671875" defaultRowHeight="13.2" x14ac:dyDescent="0.25"/>
  <cols>
    <col min="4" max="4" width="16.5546875" customWidth="1"/>
    <col min="9" max="9" width="33.109375" customWidth="1"/>
    <col min="10" max="10" width="12.88671875" customWidth="1"/>
  </cols>
  <sheetData>
    <row r="1" spans="1:19" x14ac:dyDescent="0.25">
      <c r="A1" s="1" t="s">
        <v>0</v>
      </c>
      <c r="B1" s="2" t="s">
        <v>1</v>
      </c>
      <c r="M1" s="3" t="s">
        <v>2</v>
      </c>
      <c r="N1" s="4" t="s">
        <v>3</v>
      </c>
    </row>
    <row r="3" spans="1:19" ht="24" x14ac:dyDescent="0.4">
      <c r="J3" s="5" t="s">
        <v>4</v>
      </c>
    </row>
    <row r="7" spans="1:19" x14ac:dyDescent="0.25">
      <c r="A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1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" t="s">
        <v>17</v>
      </c>
      <c r="O7" s="1" t="s">
        <v>18</v>
      </c>
      <c r="P7" s="4" t="s">
        <v>19</v>
      </c>
      <c r="Q7" s="4" t="s">
        <v>20</v>
      </c>
      <c r="R7" s="6" t="s">
        <v>21</v>
      </c>
    </row>
    <row r="8" spans="1:19" x14ac:dyDescent="0.25">
      <c r="A8" s="6" t="s">
        <v>22</v>
      </c>
      <c r="B8" s="6" t="s">
        <v>23</v>
      </c>
      <c r="C8" s="6" t="s">
        <v>24</v>
      </c>
      <c r="D8" s="6" t="s">
        <v>25</v>
      </c>
      <c r="E8" s="7">
        <v>1</v>
      </c>
      <c r="F8" s="8">
        <v>14</v>
      </c>
      <c r="G8" s="6" t="s">
        <v>26</v>
      </c>
      <c r="H8" s="6" t="s">
        <v>27</v>
      </c>
      <c r="I8" s="6" t="s">
        <v>28</v>
      </c>
      <c r="J8" s="6" t="s">
        <v>29</v>
      </c>
      <c r="K8" s="9">
        <v>1816.96</v>
      </c>
      <c r="L8" s="6" t="s">
        <v>22</v>
      </c>
      <c r="M8" s="6" t="s">
        <v>30</v>
      </c>
      <c r="N8" s="6" t="s">
        <v>29</v>
      </c>
      <c r="Q8" s="9">
        <v>1816.96</v>
      </c>
      <c r="R8" s="6" t="s">
        <v>31</v>
      </c>
      <c r="S8" s="6" t="s">
        <v>32</v>
      </c>
    </row>
    <row r="9" spans="1:19" x14ac:dyDescent="0.25">
      <c r="A9" s="6" t="s">
        <v>33</v>
      </c>
      <c r="B9" s="6" t="s">
        <v>34</v>
      </c>
      <c r="C9" s="6" t="s">
        <v>35</v>
      </c>
      <c r="D9" s="6" t="s">
        <v>25</v>
      </c>
      <c r="E9" s="7">
        <v>1</v>
      </c>
      <c r="F9" s="8">
        <v>792500</v>
      </c>
      <c r="G9" s="6" t="s">
        <v>36</v>
      </c>
      <c r="H9" s="6" t="s">
        <v>37</v>
      </c>
      <c r="I9" s="6" t="s">
        <v>38</v>
      </c>
      <c r="K9" s="9">
        <v>58</v>
      </c>
      <c r="L9" s="6" t="s">
        <v>39</v>
      </c>
      <c r="M9" s="6" t="s">
        <v>39</v>
      </c>
      <c r="Q9" s="9">
        <v>58</v>
      </c>
      <c r="R9" s="6" t="s">
        <v>40</v>
      </c>
      <c r="S9" s="6" t="s">
        <v>32</v>
      </c>
    </row>
    <row r="10" spans="1:19" x14ac:dyDescent="0.25">
      <c r="A10" s="6" t="s">
        <v>41</v>
      </c>
      <c r="B10" s="6" t="s">
        <v>34</v>
      </c>
      <c r="C10" s="6" t="s">
        <v>35</v>
      </c>
      <c r="D10" s="6" t="s">
        <v>25</v>
      </c>
      <c r="E10" s="7">
        <v>1</v>
      </c>
      <c r="F10" s="8">
        <v>156425</v>
      </c>
      <c r="G10" s="6" t="s">
        <v>42</v>
      </c>
      <c r="H10" s="6" t="s">
        <v>43</v>
      </c>
      <c r="I10" s="6" t="s">
        <v>44</v>
      </c>
      <c r="K10" s="9">
        <v>41.33</v>
      </c>
      <c r="L10" s="6" t="s">
        <v>45</v>
      </c>
      <c r="M10" s="6" t="s">
        <v>46</v>
      </c>
      <c r="Q10" s="9">
        <v>41.33</v>
      </c>
      <c r="R10" s="6" t="s">
        <v>47</v>
      </c>
      <c r="S10" s="6" t="s">
        <v>32</v>
      </c>
    </row>
    <row r="11" spans="1:19" x14ac:dyDescent="0.25">
      <c r="A11" s="6" t="s">
        <v>48</v>
      </c>
      <c r="B11" s="6" t="s">
        <v>23</v>
      </c>
      <c r="C11" s="6" t="s">
        <v>24</v>
      </c>
      <c r="D11" s="6" t="s">
        <v>25</v>
      </c>
      <c r="E11" s="7">
        <v>1</v>
      </c>
      <c r="F11" s="8">
        <v>44800</v>
      </c>
      <c r="G11" s="6" t="s">
        <v>49</v>
      </c>
      <c r="H11" s="6" t="s">
        <v>50</v>
      </c>
      <c r="I11" s="6" t="s">
        <v>51</v>
      </c>
      <c r="K11" s="9">
        <v>41.21</v>
      </c>
      <c r="L11" s="6" t="s">
        <v>48</v>
      </c>
      <c r="M11" s="6" t="s">
        <v>48</v>
      </c>
      <c r="Q11" s="9">
        <v>41.21</v>
      </c>
      <c r="R11" s="6" t="s">
        <v>52</v>
      </c>
      <c r="S11" s="6" t="s">
        <v>32</v>
      </c>
    </row>
    <row r="12" spans="1:19" x14ac:dyDescent="0.25">
      <c r="A12" s="6" t="s">
        <v>53</v>
      </c>
      <c r="B12" s="6" t="s">
        <v>34</v>
      </c>
      <c r="C12" s="6" t="s">
        <v>35</v>
      </c>
      <c r="D12" s="6" t="s">
        <v>25</v>
      </c>
      <c r="E12" s="7">
        <v>1</v>
      </c>
      <c r="F12" s="8">
        <v>9751</v>
      </c>
      <c r="G12" s="6" t="s">
        <v>54</v>
      </c>
      <c r="H12" s="6" t="s">
        <v>55</v>
      </c>
      <c r="I12" s="6" t="s">
        <v>56</v>
      </c>
      <c r="K12" s="9">
        <v>71576</v>
      </c>
      <c r="L12" s="6" t="s">
        <v>39</v>
      </c>
      <c r="M12" s="6" t="s">
        <v>48</v>
      </c>
      <c r="Q12" s="9">
        <v>71576</v>
      </c>
      <c r="R12" s="6" t="s">
        <v>57</v>
      </c>
      <c r="S12" s="6" t="s">
        <v>32</v>
      </c>
    </row>
    <row r="13" spans="1:19" x14ac:dyDescent="0.25">
      <c r="A13" s="6" t="s">
        <v>53</v>
      </c>
      <c r="B13" s="6" t="s">
        <v>34</v>
      </c>
      <c r="C13" s="6" t="s">
        <v>35</v>
      </c>
      <c r="D13" s="6" t="s">
        <v>25</v>
      </c>
      <c r="E13" s="7">
        <v>1</v>
      </c>
      <c r="F13" s="8">
        <v>9752</v>
      </c>
      <c r="G13" s="6" t="s">
        <v>58</v>
      </c>
      <c r="H13" s="6" t="s">
        <v>55</v>
      </c>
      <c r="I13" s="6" t="s">
        <v>56</v>
      </c>
      <c r="K13" s="9">
        <v>33072.5</v>
      </c>
      <c r="L13" s="6" t="s">
        <v>39</v>
      </c>
      <c r="M13" s="6" t="s">
        <v>48</v>
      </c>
      <c r="Q13" s="9">
        <v>33072.5</v>
      </c>
      <c r="R13" s="6" t="s">
        <v>57</v>
      </c>
      <c r="S13" s="6" t="s">
        <v>32</v>
      </c>
    </row>
    <row r="14" spans="1:19" x14ac:dyDescent="0.25">
      <c r="A14" s="6" t="s">
        <v>59</v>
      </c>
      <c r="B14" s="6" t="s">
        <v>34</v>
      </c>
      <c r="C14" s="6" t="s">
        <v>35</v>
      </c>
      <c r="D14" s="6" t="s">
        <v>25</v>
      </c>
      <c r="E14" s="7">
        <v>1</v>
      </c>
      <c r="F14" s="8">
        <v>22985</v>
      </c>
      <c r="G14" s="6" t="s">
        <v>60</v>
      </c>
      <c r="H14" s="6" t="s">
        <v>61</v>
      </c>
      <c r="I14" s="6" t="s">
        <v>62</v>
      </c>
      <c r="J14" s="6" t="s">
        <v>63</v>
      </c>
      <c r="K14" s="9">
        <v>4888</v>
      </c>
      <c r="L14" s="6" t="s">
        <v>59</v>
      </c>
      <c r="M14" s="6" t="s">
        <v>64</v>
      </c>
      <c r="N14" s="6" t="s">
        <v>63</v>
      </c>
      <c r="Q14" s="9">
        <v>4888</v>
      </c>
      <c r="R14" s="6" t="s">
        <v>65</v>
      </c>
      <c r="S14" s="6" t="s">
        <v>32</v>
      </c>
    </row>
    <row r="15" spans="1:19" x14ac:dyDescent="0.25">
      <c r="A15" s="6" t="s">
        <v>66</v>
      </c>
      <c r="B15" s="6" t="s">
        <v>34</v>
      </c>
      <c r="C15" s="6" t="s">
        <v>35</v>
      </c>
      <c r="D15" s="6" t="s">
        <v>25</v>
      </c>
      <c r="E15" s="7">
        <v>1</v>
      </c>
      <c r="F15" s="8">
        <v>22986</v>
      </c>
      <c r="G15" s="6" t="s">
        <v>67</v>
      </c>
      <c r="H15" s="6" t="s">
        <v>61</v>
      </c>
      <c r="I15" s="6" t="s">
        <v>62</v>
      </c>
      <c r="J15" s="6" t="s">
        <v>63</v>
      </c>
      <c r="K15" s="9">
        <v>4888</v>
      </c>
      <c r="L15" s="6" t="s">
        <v>66</v>
      </c>
      <c r="M15" s="6" t="s">
        <v>64</v>
      </c>
      <c r="N15" s="6" t="s">
        <v>63</v>
      </c>
      <c r="Q15" s="9">
        <v>4888</v>
      </c>
      <c r="R15" s="6" t="s">
        <v>65</v>
      </c>
      <c r="S15" s="6" t="s">
        <v>32</v>
      </c>
    </row>
    <row r="16" spans="1:19" x14ac:dyDescent="0.25">
      <c r="A16" s="6" t="s">
        <v>68</v>
      </c>
      <c r="B16" s="6" t="s">
        <v>34</v>
      </c>
      <c r="C16" s="6" t="s">
        <v>35</v>
      </c>
      <c r="D16" s="6" t="s">
        <v>25</v>
      </c>
      <c r="E16" s="7">
        <v>1</v>
      </c>
      <c r="F16" s="8">
        <v>12</v>
      </c>
      <c r="G16" s="6" t="s">
        <v>69</v>
      </c>
      <c r="H16" s="6" t="s">
        <v>70</v>
      </c>
      <c r="I16" s="6" t="s">
        <v>71</v>
      </c>
      <c r="K16" s="9">
        <v>1079.1199999999999</v>
      </c>
      <c r="L16" s="6" t="s">
        <v>68</v>
      </c>
      <c r="M16" s="6" t="s">
        <v>64</v>
      </c>
      <c r="Q16" s="9">
        <v>1079.1199999999999</v>
      </c>
      <c r="R16" s="6" t="s">
        <v>72</v>
      </c>
      <c r="S16" s="6" t="s">
        <v>32</v>
      </c>
    </row>
    <row r="17" spans="1:19" x14ac:dyDescent="0.25">
      <c r="A17" s="6" t="s">
        <v>68</v>
      </c>
      <c r="B17" s="6" t="s">
        <v>34</v>
      </c>
      <c r="C17" s="6" t="s">
        <v>35</v>
      </c>
      <c r="D17" s="6" t="s">
        <v>25</v>
      </c>
      <c r="E17" s="7">
        <v>1</v>
      </c>
      <c r="F17" s="8">
        <v>23</v>
      </c>
      <c r="G17" s="6" t="s">
        <v>73</v>
      </c>
      <c r="H17" s="6" t="s">
        <v>74</v>
      </c>
      <c r="I17" s="6" t="s">
        <v>75</v>
      </c>
      <c r="K17" s="9">
        <v>1618.67</v>
      </c>
      <c r="L17" s="6" t="s">
        <v>68</v>
      </c>
      <c r="M17" s="6" t="s">
        <v>64</v>
      </c>
      <c r="Q17" s="9">
        <v>1618.67</v>
      </c>
      <c r="R17" s="6" t="s">
        <v>72</v>
      </c>
      <c r="S17" s="6" t="s">
        <v>32</v>
      </c>
    </row>
    <row r="18" spans="1:19" x14ac:dyDescent="0.25">
      <c r="A18" s="6" t="s">
        <v>68</v>
      </c>
      <c r="B18" s="6" t="s">
        <v>34</v>
      </c>
      <c r="C18" s="6" t="s">
        <v>35</v>
      </c>
      <c r="D18" s="6" t="s">
        <v>25</v>
      </c>
      <c r="E18" s="7">
        <v>1</v>
      </c>
      <c r="F18" s="8">
        <v>22987</v>
      </c>
      <c r="G18" s="6" t="s">
        <v>76</v>
      </c>
      <c r="H18" s="6" t="s">
        <v>61</v>
      </c>
      <c r="I18" s="6" t="s">
        <v>62</v>
      </c>
      <c r="J18" s="6" t="s">
        <v>63</v>
      </c>
      <c r="K18" s="9">
        <v>4888</v>
      </c>
      <c r="L18" s="6" t="s">
        <v>68</v>
      </c>
      <c r="M18" s="6" t="s">
        <v>64</v>
      </c>
      <c r="N18" s="6" t="s">
        <v>63</v>
      </c>
      <c r="Q18" s="9">
        <v>4888</v>
      </c>
      <c r="R18" s="6" t="s">
        <v>65</v>
      </c>
      <c r="S18" s="6" t="s">
        <v>32</v>
      </c>
    </row>
    <row r="19" spans="1:19" x14ac:dyDescent="0.25">
      <c r="A19" s="6" t="s">
        <v>77</v>
      </c>
      <c r="B19" s="6" t="s">
        <v>34</v>
      </c>
      <c r="C19" s="6" t="s">
        <v>35</v>
      </c>
      <c r="D19" s="6" t="s">
        <v>25</v>
      </c>
      <c r="E19" s="7">
        <v>1</v>
      </c>
      <c r="F19" s="8">
        <v>30</v>
      </c>
      <c r="G19" s="6" t="s">
        <v>78</v>
      </c>
      <c r="H19" s="6" t="s">
        <v>79</v>
      </c>
      <c r="I19" s="6" t="s">
        <v>80</v>
      </c>
      <c r="K19" s="9">
        <v>801.6</v>
      </c>
      <c r="L19" s="6" t="s">
        <v>77</v>
      </c>
      <c r="M19" s="6" t="s">
        <v>64</v>
      </c>
      <c r="Q19" s="9">
        <v>801.6</v>
      </c>
      <c r="R19" s="6" t="s">
        <v>81</v>
      </c>
      <c r="S19" s="6" t="s">
        <v>32</v>
      </c>
    </row>
    <row r="20" spans="1:19" x14ac:dyDescent="0.25">
      <c r="A20" s="6" t="s">
        <v>22</v>
      </c>
      <c r="B20" s="6" t="s">
        <v>23</v>
      </c>
      <c r="C20" s="6" t="s">
        <v>24</v>
      </c>
      <c r="D20" s="6" t="s">
        <v>25</v>
      </c>
      <c r="E20" s="7">
        <v>1</v>
      </c>
      <c r="F20" s="8">
        <v>17</v>
      </c>
      <c r="G20" s="6" t="s">
        <v>82</v>
      </c>
      <c r="H20" s="6" t="s">
        <v>83</v>
      </c>
      <c r="I20" s="6" t="s">
        <v>84</v>
      </c>
      <c r="J20" s="6" t="s">
        <v>85</v>
      </c>
      <c r="K20" s="9">
        <v>6412.8</v>
      </c>
      <c r="L20" s="6" t="s">
        <v>22</v>
      </c>
      <c r="M20" s="6" t="s">
        <v>64</v>
      </c>
      <c r="N20" s="6" t="s">
        <v>85</v>
      </c>
      <c r="Q20" s="9">
        <v>6412.8</v>
      </c>
      <c r="R20" s="6" t="s">
        <v>86</v>
      </c>
      <c r="S20" s="6" t="s">
        <v>32</v>
      </c>
    </row>
    <row r="21" spans="1:19" x14ac:dyDescent="0.25">
      <c r="A21" s="6" t="s">
        <v>22</v>
      </c>
      <c r="B21" s="6" t="s">
        <v>34</v>
      </c>
      <c r="C21" s="6" t="s">
        <v>35</v>
      </c>
      <c r="D21" s="6" t="s">
        <v>25</v>
      </c>
      <c r="E21" s="7">
        <v>1</v>
      </c>
      <c r="F21" s="8">
        <v>22988</v>
      </c>
      <c r="G21" s="6" t="s">
        <v>87</v>
      </c>
      <c r="H21" s="6" t="s">
        <v>61</v>
      </c>
      <c r="I21" s="6" t="s">
        <v>62</v>
      </c>
      <c r="J21" s="6" t="s">
        <v>63</v>
      </c>
      <c r="K21" s="9">
        <v>1901.78</v>
      </c>
      <c r="L21" s="6" t="s">
        <v>22</v>
      </c>
      <c r="M21" s="6" t="s">
        <v>64</v>
      </c>
      <c r="N21" s="6" t="s">
        <v>63</v>
      </c>
      <c r="Q21" s="9">
        <v>1901.78</v>
      </c>
      <c r="R21" s="6" t="s">
        <v>65</v>
      </c>
      <c r="S21" s="6" t="s">
        <v>32</v>
      </c>
    </row>
    <row r="22" spans="1:19" x14ac:dyDescent="0.25">
      <c r="A22" s="6" t="s">
        <v>88</v>
      </c>
      <c r="B22" s="6" t="s">
        <v>34</v>
      </c>
      <c r="C22" s="6" t="s">
        <v>35</v>
      </c>
      <c r="D22" s="6" t="s">
        <v>25</v>
      </c>
      <c r="E22" s="7">
        <v>1</v>
      </c>
      <c r="F22" s="8">
        <v>9</v>
      </c>
      <c r="G22" s="6" t="s">
        <v>89</v>
      </c>
      <c r="H22" s="6" t="s">
        <v>90</v>
      </c>
      <c r="I22" s="6" t="s">
        <v>91</v>
      </c>
      <c r="J22" s="6" t="s">
        <v>92</v>
      </c>
      <c r="K22" s="9">
        <v>4898.6499999999996</v>
      </c>
      <c r="L22" s="6" t="s">
        <v>88</v>
      </c>
      <c r="M22" s="6" t="s">
        <v>64</v>
      </c>
      <c r="N22" s="6" t="s">
        <v>92</v>
      </c>
      <c r="Q22" s="9">
        <v>4898.6499999999996</v>
      </c>
      <c r="R22" s="6" t="s">
        <v>86</v>
      </c>
      <c r="S22" s="6" t="s">
        <v>32</v>
      </c>
    </row>
    <row r="23" spans="1:19" x14ac:dyDescent="0.25">
      <c r="A23" s="6" t="s">
        <v>93</v>
      </c>
      <c r="B23" s="6" t="s">
        <v>34</v>
      </c>
      <c r="C23" s="6" t="s">
        <v>35</v>
      </c>
      <c r="D23" s="6" t="s">
        <v>25</v>
      </c>
      <c r="E23" s="7">
        <v>1</v>
      </c>
      <c r="F23" s="8">
        <v>33</v>
      </c>
      <c r="G23" s="6" t="s">
        <v>94</v>
      </c>
      <c r="H23" s="6" t="s">
        <v>95</v>
      </c>
      <c r="I23" s="6" t="s">
        <v>96</v>
      </c>
      <c r="J23" s="6" t="s">
        <v>97</v>
      </c>
      <c r="K23" s="9">
        <v>6412.8</v>
      </c>
      <c r="L23" s="6" t="s">
        <v>93</v>
      </c>
      <c r="M23" s="6" t="s">
        <v>64</v>
      </c>
      <c r="N23" s="6" t="s">
        <v>97</v>
      </c>
      <c r="Q23" s="9">
        <v>6412.8</v>
      </c>
      <c r="R23" s="6" t="s">
        <v>86</v>
      </c>
      <c r="S23" s="6" t="s">
        <v>32</v>
      </c>
    </row>
    <row r="24" spans="1:19" x14ac:dyDescent="0.25">
      <c r="A24" s="6" t="s">
        <v>45</v>
      </c>
      <c r="B24" s="6" t="s">
        <v>23</v>
      </c>
      <c r="C24" s="6" t="s">
        <v>24</v>
      </c>
      <c r="D24" s="6" t="s">
        <v>25</v>
      </c>
      <c r="E24" s="7">
        <v>3</v>
      </c>
      <c r="F24" s="8">
        <v>14</v>
      </c>
      <c r="G24" s="6" t="s">
        <v>98</v>
      </c>
      <c r="H24" s="6" t="s">
        <v>99</v>
      </c>
      <c r="I24" s="6" t="s">
        <v>100</v>
      </c>
      <c r="K24" s="9">
        <v>2102.0700000000002</v>
      </c>
      <c r="L24" s="6" t="s">
        <v>45</v>
      </c>
      <c r="M24" s="6" t="s">
        <v>64</v>
      </c>
      <c r="Q24" s="9">
        <v>2102.0700000000002</v>
      </c>
      <c r="R24" s="6" t="s">
        <v>72</v>
      </c>
      <c r="S24" s="6" t="s">
        <v>32</v>
      </c>
    </row>
    <row r="25" spans="1:19" x14ac:dyDescent="0.25">
      <c r="A25" s="6" t="s">
        <v>101</v>
      </c>
      <c r="B25" s="6" t="s">
        <v>34</v>
      </c>
      <c r="C25" s="6" t="s">
        <v>35</v>
      </c>
      <c r="D25" s="6" t="s">
        <v>25</v>
      </c>
      <c r="E25" s="7">
        <v>1</v>
      </c>
      <c r="F25" s="8">
        <v>1146</v>
      </c>
      <c r="G25" s="6" t="s">
        <v>102</v>
      </c>
      <c r="H25" s="6" t="s">
        <v>103</v>
      </c>
      <c r="I25" s="6" t="s">
        <v>104</v>
      </c>
      <c r="J25" s="6" t="s">
        <v>105</v>
      </c>
      <c r="K25" s="9">
        <v>3260</v>
      </c>
      <c r="L25" s="6" t="s">
        <v>106</v>
      </c>
      <c r="M25" s="6" t="s">
        <v>107</v>
      </c>
      <c r="N25" s="6" t="s">
        <v>105</v>
      </c>
      <c r="Q25" s="9">
        <v>3260</v>
      </c>
      <c r="R25" s="6" t="s">
        <v>108</v>
      </c>
      <c r="S25" s="6" t="s">
        <v>32</v>
      </c>
    </row>
    <row r="26" spans="1:19" x14ac:dyDescent="0.25">
      <c r="A26" s="6" t="s">
        <v>101</v>
      </c>
      <c r="B26" s="6" t="s">
        <v>34</v>
      </c>
      <c r="C26" s="6" t="s">
        <v>35</v>
      </c>
      <c r="D26" s="6" t="s">
        <v>25</v>
      </c>
      <c r="E26" s="7">
        <v>1</v>
      </c>
      <c r="F26" s="8">
        <v>17434</v>
      </c>
      <c r="G26" s="6" t="s">
        <v>109</v>
      </c>
      <c r="H26" s="6" t="s">
        <v>110</v>
      </c>
      <c r="I26" s="6" t="s">
        <v>111</v>
      </c>
      <c r="J26" s="6" t="s">
        <v>112</v>
      </c>
      <c r="K26" s="9">
        <v>4992</v>
      </c>
      <c r="L26" s="6" t="s">
        <v>106</v>
      </c>
      <c r="M26" s="6" t="s">
        <v>107</v>
      </c>
      <c r="N26" s="6" t="s">
        <v>112</v>
      </c>
      <c r="Q26" s="9">
        <v>4992</v>
      </c>
      <c r="R26" s="6" t="s">
        <v>52</v>
      </c>
      <c r="S26" s="6" t="s">
        <v>32</v>
      </c>
    </row>
    <row r="27" spans="1:19" x14ac:dyDescent="0.25">
      <c r="A27" s="6" t="s">
        <v>113</v>
      </c>
      <c r="B27" s="6" t="s">
        <v>34</v>
      </c>
      <c r="C27" s="6" t="s">
        <v>35</v>
      </c>
      <c r="D27" s="6" t="s">
        <v>25</v>
      </c>
      <c r="E27" s="7">
        <v>1</v>
      </c>
      <c r="F27" s="8">
        <v>46</v>
      </c>
      <c r="G27" s="6" t="s">
        <v>114</v>
      </c>
      <c r="H27" s="6" t="s">
        <v>115</v>
      </c>
      <c r="I27" s="6" t="s">
        <v>116</v>
      </c>
      <c r="J27" s="6" t="s">
        <v>117</v>
      </c>
      <c r="K27" s="9">
        <v>1451.58</v>
      </c>
      <c r="L27" s="6" t="s">
        <v>106</v>
      </c>
      <c r="M27" s="6" t="s">
        <v>107</v>
      </c>
      <c r="N27" s="6" t="s">
        <v>117</v>
      </c>
      <c r="Q27" s="9">
        <v>1451.58</v>
      </c>
      <c r="R27" s="6" t="s">
        <v>118</v>
      </c>
      <c r="S27" s="6" t="s">
        <v>32</v>
      </c>
    </row>
    <row r="28" spans="1:19" x14ac:dyDescent="0.25">
      <c r="A28" s="6" t="s">
        <v>119</v>
      </c>
      <c r="B28" s="6" t="s">
        <v>34</v>
      </c>
      <c r="C28" s="6" t="s">
        <v>35</v>
      </c>
      <c r="D28" s="6" t="s">
        <v>25</v>
      </c>
      <c r="E28" s="7">
        <v>1</v>
      </c>
      <c r="F28" s="8">
        <v>472022</v>
      </c>
      <c r="G28" s="6" t="s">
        <v>120</v>
      </c>
      <c r="H28" s="6" t="s">
        <v>121</v>
      </c>
      <c r="I28" s="6" t="s">
        <v>122</v>
      </c>
      <c r="J28" s="6" t="s">
        <v>123</v>
      </c>
      <c r="K28" s="9">
        <v>1785</v>
      </c>
      <c r="L28" s="6" t="s">
        <v>45</v>
      </c>
      <c r="M28" s="6" t="s">
        <v>107</v>
      </c>
      <c r="N28" s="6" t="s">
        <v>123</v>
      </c>
      <c r="Q28" s="9">
        <v>1785</v>
      </c>
      <c r="R28" s="6" t="s">
        <v>124</v>
      </c>
      <c r="S28" s="6" t="s">
        <v>32</v>
      </c>
    </row>
    <row r="29" spans="1:19" x14ac:dyDescent="0.25">
      <c r="A29" s="6" t="s">
        <v>125</v>
      </c>
      <c r="B29" s="6" t="s">
        <v>34</v>
      </c>
      <c r="C29" s="6" t="s">
        <v>35</v>
      </c>
      <c r="D29" s="6" t="s">
        <v>25</v>
      </c>
      <c r="E29" s="7">
        <v>1</v>
      </c>
      <c r="F29" s="8">
        <v>11243</v>
      </c>
      <c r="G29" s="6" t="s">
        <v>126</v>
      </c>
      <c r="H29" s="6" t="s">
        <v>127</v>
      </c>
      <c r="I29" s="6" t="s">
        <v>128</v>
      </c>
      <c r="J29" s="6" t="s">
        <v>129</v>
      </c>
      <c r="K29" s="9">
        <v>32.51</v>
      </c>
      <c r="L29" s="6" t="s">
        <v>130</v>
      </c>
      <c r="M29" s="6" t="s">
        <v>107</v>
      </c>
      <c r="N29" s="6" t="s">
        <v>129</v>
      </c>
      <c r="Q29" s="9">
        <v>32.51</v>
      </c>
      <c r="R29" s="6" t="s">
        <v>131</v>
      </c>
      <c r="S29" s="6" t="s">
        <v>32</v>
      </c>
    </row>
    <row r="30" spans="1:19" x14ac:dyDescent="0.25">
      <c r="A30" s="6" t="s">
        <v>125</v>
      </c>
      <c r="B30" s="6" t="s">
        <v>34</v>
      </c>
      <c r="C30" s="6" t="s">
        <v>35</v>
      </c>
      <c r="D30" s="6" t="s">
        <v>25</v>
      </c>
      <c r="E30" s="7">
        <v>1</v>
      </c>
      <c r="F30" s="8">
        <v>11245</v>
      </c>
      <c r="G30" s="6" t="s">
        <v>132</v>
      </c>
      <c r="H30" s="6" t="s">
        <v>127</v>
      </c>
      <c r="I30" s="6" t="s">
        <v>128</v>
      </c>
      <c r="J30" s="6" t="s">
        <v>129</v>
      </c>
      <c r="K30" s="9">
        <v>207.29</v>
      </c>
      <c r="L30" s="6" t="s">
        <v>130</v>
      </c>
      <c r="M30" s="6" t="s">
        <v>107</v>
      </c>
      <c r="N30" s="6" t="s">
        <v>129</v>
      </c>
      <c r="Q30" s="9">
        <v>207.29</v>
      </c>
      <c r="R30" s="6" t="s">
        <v>131</v>
      </c>
      <c r="S30" s="6" t="s">
        <v>32</v>
      </c>
    </row>
    <row r="31" spans="1:19" x14ac:dyDescent="0.25">
      <c r="A31" s="6" t="s">
        <v>125</v>
      </c>
      <c r="B31" s="6" t="s">
        <v>34</v>
      </c>
      <c r="C31" s="6" t="s">
        <v>35</v>
      </c>
      <c r="D31" s="6" t="s">
        <v>25</v>
      </c>
      <c r="E31" s="7">
        <v>1</v>
      </c>
      <c r="F31" s="8">
        <v>11242</v>
      </c>
      <c r="G31" s="6" t="s">
        <v>133</v>
      </c>
      <c r="H31" s="6" t="s">
        <v>127</v>
      </c>
      <c r="I31" s="6" t="s">
        <v>128</v>
      </c>
      <c r="J31" s="6" t="s">
        <v>129</v>
      </c>
      <c r="K31" s="9">
        <v>164.18</v>
      </c>
      <c r="L31" s="6" t="s">
        <v>130</v>
      </c>
      <c r="M31" s="6" t="s">
        <v>107</v>
      </c>
      <c r="N31" s="6" t="s">
        <v>129</v>
      </c>
      <c r="Q31" s="9">
        <v>164.18</v>
      </c>
      <c r="R31" s="6" t="s">
        <v>131</v>
      </c>
      <c r="S31" s="6" t="s">
        <v>32</v>
      </c>
    </row>
    <row r="32" spans="1:19" x14ac:dyDescent="0.25">
      <c r="A32" s="6" t="s">
        <v>125</v>
      </c>
      <c r="B32" s="6" t="s">
        <v>34</v>
      </c>
      <c r="C32" s="6" t="s">
        <v>35</v>
      </c>
      <c r="D32" s="6" t="s">
        <v>25</v>
      </c>
      <c r="E32" s="7">
        <v>1</v>
      </c>
      <c r="F32" s="8">
        <v>11240</v>
      </c>
      <c r="G32" s="6" t="s">
        <v>134</v>
      </c>
      <c r="H32" s="6" t="s">
        <v>127</v>
      </c>
      <c r="I32" s="6" t="s">
        <v>128</v>
      </c>
      <c r="J32" s="6" t="s">
        <v>129</v>
      </c>
      <c r="K32" s="9">
        <v>530.16999999999996</v>
      </c>
      <c r="L32" s="6" t="s">
        <v>130</v>
      </c>
      <c r="M32" s="6" t="s">
        <v>107</v>
      </c>
      <c r="N32" s="6" t="s">
        <v>129</v>
      </c>
      <c r="Q32" s="9">
        <v>530.16999999999996</v>
      </c>
      <c r="R32" s="6" t="s">
        <v>131</v>
      </c>
      <c r="S32" s="6" t="s">
        <v>32</v>
      </c>
    </row>
    <row r="33" spans="1:19" x14ac:dyDescent="0.25">
      <c r="A33" s="6" t="s">
        <v>125</v>
      </c>
      <c r="B33" s="6" t="s">
        <v>34</v>
      </c>
      <c r="C33" s="6" t="s">
        <v>35</v>
      </c>
      <c r="D33" s="6" t="s">
        <v>25</v>
      </c>
      <c r="E33" s="7">
        <v>1</v>
      </c>
      <c r="F33" s="8">
        <v>11241</v>
      </c>
      <c r="G33" s="6" t="s">
        <v>135</v>
      </c>
      <c r="H33" s="6" t="s">
        <v>127</v>
      </c>
      <c r="I33" s="6" t="s">
        <v>128</v>
      </c>
      <c r="J33" s="6" t="s">
        <v>129</v>
      </c>
      <c r="K33" s="9">
        <v>544.1</v>
      </c>
      <c r="L33" s="6" t="s">
        <v>130</v>
      </c>
      <c r="M33" s="6" t="s">
        <v>107</v>
      </c>
      <c r="N33" s="6" t="s">
        <v>129</v>
      </c>
      <c r="Q33" s="9">
        <v>544.1</v>
      </c>
      <c r="R33" s="6" t="s">
        <v>131</v>
      </c>
      <c r="S33" s="6" t="s">
        <v>32</v>
      </c>
    </row>
    <row r="34" spans="1:19" x14ac:dyDescent="0.25">
      <c r="A34" s="6" t="s">
        <v>125</v>
      </c>
      <c r="B34" s="6" t="s">
        <v>34</v>
      </c>
      <c r="C34" s="6" t="s">
        <v>35</v>
      </c>
      <c r="D34" s="6" t="s">
        <v>25</v>
      </c>
      <c r="E34" s="7">
        <v>1</v>
      </c>
      <c r="F34" s="8">
        <v>11244</v>
      </c>
      <c r="G34" s="6" t="s">
        <v>136</v>
      </c>
      <c r="H34" s="6" t="s">
        <v>127</v>
      </c>
      <c r="I34" s="6" t="s">
        <v>128</v>
      </c>
      <c r="J34" s="6" t="s">
        <v>129</v>
      </c>
      <c r="K34" s="9">
        <v>48.43</v>
      </c>
      <c r="L34" s="6" t="s">
        <v>130</v>
      </c>
      <c r="M34" s="6" t="s">
        <v>107</v>
      </c>
      <c r="N34" s="6" t="s">
        <v>129</v>
      </c>
      <c r="Q34" s="9">
        <v>48.43</v>
      </c>
      <c r="R34" s="6" t="s">
        <v>131</v>
      </c>
      <c r="S34" s="6" t="s">
        <v>32</v>
      </c>
    </row>
    <row r="35" spans="1:19" x14ac:dyDescent="0.25">
      <c r="A35" s="6" t="s">
        <v>137</v>
      </c>
      <c r="B35" s="6" t="s">
        <v>34</v>
      </c>
      <c r="C35" s="6" t="s">
        <v>35</v>
      </c>
      <c r="D35" s="6" t="s">
        <v>25</v>
      </c>
      <c r="E35" s="7">
        <v>1</v>
      </c>
      <c r="F35" s="8">
        <v>442022</v>
      </c>
      <c r="G35" s="6" t="s">
        <v>138</v>
      </c>
      <c r="H35" s="6" t="s">
        <v>121</v>
      </c>
      <c r="I35" s="6" t="s">
        <v>122</v>
      </c>
      <c r="J35" s="6" t="s">
        <v>123</v>
      </c>
      <c r="K35" s="9">
        <v>127.5</v>
      </c>
      <c r="L35" s="6" t="s">
        <v>48</v>
      </c>
      <c r="M35" s="6" t="s">
        <v>107</v>
      </c>
      <c r="N35" s="6" t="s">
        <v>123</v>
      </c>
      <c r="Q35" s="9">
        <v>127.5</v>
      </c>
      <c r="R35" s="6" t="s">
        <v>124</v>
      </c>
      <c r="S35" s="6" t="s">
        <v>32</v>
      </c>
    </row>
    <row r="36" spans="1:19" x14ac:dyDescent="0.25">
      <c r="A36" s="6" t="s">
        <v>139</v>
      </c>
      <c r="B36" s="6" t="s">
        <v>34</v>
      </c>
      <c r="C36" s="6" t="s">
        <v>35</v>
      </c>
      <c r="D36" s="6" t="s">
        <v>25</v>
      </c>
      <c r="E36" s="7">
        <v>1</v>
      </c>
      <c r="F36" s="8">
        <v>652022</v>
      </c>
      <c r="G36" s="6" t="s">
        <v>140</v>
      </c>
      <c r="H36" s="6" t="s">
        <v>121</v>
      </c>
      <c r="I36" s="6" t="s">
        <v>122</v>
      </c>
      <c r="J36" s="6" t="s">
        <v>123</v>
      </c>
      <c r="K36" s="9">
        <v>170</v>
      </c>
      <c r="L36" s="6" t="s">
        <v>48</v>
      </c>
      <c r="M36" s="6" t="s">
        <v>107</v>
      </c>
      <c r="N36" s="6" t="s">
        <v>123</v>
      </c>
      <c r="Q36" s="9">
        <v>170</v>
      </c>
      <c r="R36" s="6" t="s">
        <v>124</v>
      </c>
      <c r="S36" s="6" t="s">
        <v>32</v>
      </c>
    </row>
    <row r="37" spans="1:19" x14ac:dyDescent="0.25">
      <c r="A37" s="6" t="s">
        <v>139</v>
      </c>
      <c r="B37" s="6" t="s">
        <v>34</v>
      </c>
      <c r="C37" s="6" t="s">
        <v>35</v>
      </c>
      <c r="D37" s="6" t="s">
        <v>25</v>
      </c>
      <c r="E37" s="7">
        <v>1</v>
      </c>
      <c r="F37" s="8">
        <v>622022</v>
      </c>
      <c r="G37" s="6" t="s">
        <v>141</v>
      </c>
      <c r="H37" s="6" t="s">
        <v>121</v>
      </c>
      <c r="I37" s="6" t="s">
        <v>122</v>
      </c>
      <c r="J37" s="6" t="s">
        <v>123</v>
      </c>
      <c r="K37" s="9">
        <v>229.5</v>
      </c>
      <c r="L37" s="6" t="s">
        <v>48</v>
      </c>
      <c r="M37" s="6" t="s">
        <v>107</v>
      </c>
      <c r="N37" s="6" t="s">
        <v>123</v>
      </c>
      <c r="Q37" s="9">
        <v>229.5</v>
      </c>
      <c r="R37" s="6" t="s">
        <v>124</v>
      </c>
      <c r="S37" s="6" t="s">
        <v>32</v>
      </c>
    </row>
    <row r="38" spans="1:19" x14ac:dyDescent="0.25">
      <c r="A38" s="6" t="s">
        <v>142</v>
      </c>
      <c r="B38" s="6" t="s">
        <v>34</v>
      </c>
      <c r="C38" s="6" t="s">
        <v>35</v>
      </c>
      <c r="D38" s="6" t="s">
        <v>25</v>
      </c>
      <c r="E38" s="7">
        <v>1</v>
      </c>
      <c r="F38" s="8">
        <v>612022</v>
      </c>
      <c r="G38" s="6" t="s">
        <v>143</v>
      </c>
      <c r="H38" s="6" t="s">
        <v>121</v>
      </c>
      <c r="I38" s="6" t="s">
        <v>122</v>
      </c>
      <c r="J38" s="6" t="s">
        <v>123</v>
      </c>
      <c r="K38" s="9">
        <v>127.5</v>
      </c>
      <c r="L38" s="6" t="s">
        <v>48</v>
      </c>
      <c r="M38" s="6" t="s">
        <v>107</v>
      </c>
      <c r="N38" s="6" t="s">
        <v>123</v>
      </c>
      <c r="Q38" s="9">
        <v>127.5</v>
      </c>
      <c r="R38" s="6" t="s">
        <v>124</v>
      </c>
      <c r="S38" s="6" t="s">
        <v>32</v>
      </c>
    </row>
    <row r="39" spans="1:19" x14ac:dyDescent="0.25">
      <c r="A39" s="6" t="s">
        <v>68</v>
      </c>
      <c r="B39" s="6" t="s">
        <v>34</v>
      </c>
      <c r="C39" s="6" t="s">
        <v>35</v>
      </c>
      <c r="D39" s="6" t="s">
        <v>25</v>
      </c>
      <c r="E39" s="7">
        <v>1</v>
      </c>
      <c r="F39" s="8">
        <v>762022</v>
      </c>
      <c r="G39" s="6" t="s">
        <v>144</v>
      </c>
      <c r="H39" s="6" t="s">
        <v>145</v>
      </c>
      <c r="I39" s="6" t="s">
        <v>146</v>
      </c>
      <c r="J39" s="6" t="s">
        <v>147</v>
      </c>
      <c r="K39" s="9">
        <v>15227.75</v>
      </c>
      <c r="L39" s="6" t="s">
        <v>45</v>
      </c>
      <c r="M39" s="6" t="s">
        <v>107</v>
      </c>
      <c r="N39" s="6" t="s">
        <v>147</v>
      </c>
      <c r="Q39" s="9">
        <v>15227.75</v>
      </c>
      <c r="R39" s="6" t="s">
        <v>148</v>
      </c>
      <c r="S39" s="6" t="s">
        <v>32</v>
      </c>
    </row>
    <row r="40" spans="1:19" x14ac:dyDescent="0.25">
      <c r="A40" s="6" t="s">
        <v>106</v>
      </c>
      <c r="B40" s="6" t="s">
        <v>34</v>
      </c>
      <c r="C40" s="6" t="s">
        <v>35</v>
      </c>
      <c r="D40" s="6" t="s">
        <v>25</v>
      </c>
      <c r="E40" s="7">
        <v>1</v>
      </c>
      <c r="F40" s="8">
        <v>123</v>
      </c>
      <c r="G40" s="6" t="s">
        <v>149</v>
      </c>
      <c r="H40" s="6" t="s">
        <v>150</v>
      </c>
      <c r="I40" s="6" t="s">
        <v>151</v>
      </c>
      <c r="J40" s="6" t="s">
        <v>152</v>
      </c>
      <c r="K40" s="9">
        <v>1353.41</v>
      </c>
      <c r="L40" s="6" t="s">
        <v>45</v>
      </c>
      <c r="M40" s="6" t="s">
        <v>107</v>
      </c>
      <c r="N40" s="6" t="s">
        <v>152</v>
      </c>
      <c r="Q40" s="9">
        <v>1353.41</v>
      </c>
      <c r="R40" s="6" t="s">
        <v>153</v>
      </c>
      <c r="S40" s="6" t="s">
        <v>32</v>
      </c>
    </row>
    <row r="41" spans="1:19" x14ac:dyDescent="0.25">
      <c r="A41" s="6" t="s">
        <v>41</v>
      </c>
      <c r="B41" s="6" t="s">
        <v>34</v>
      </c>
      <c r="C41" s="6" t="s">
        <v>35</v>
      </c>
      <c r="D41" s="6" t="s">
        <v>25</v>
      </c>
      <c r="E41" s="7">
        <v>1</v>
      </c>
      <c r="F41" s="8">
        <v>94720</v>
      </c>
      <c r="G41" s="6" t="s">
        <v>154</v>
      </c>
      <c r="H41" s="6" t="s">
        <v>155</v>
      </c>
      <c r="I41" s="6" t="s">
        <v>156</v>
      </c>
      <c r="J41" s="6" t="s">
        <v>157</v>
      </c>
      <c r="K41" s="9">
        <v>8889.8700000000008</v>
      </c>
      <c r="L41" s="6" t="s">
        <v>107</v>
      </c>
      <c r="M41" s="6" t="s">
        <v>107</v>
      </c>
      <c r="N41" s="6" t="s">
        <v>157</v>
      </c>
      <c r="Q41" s="9">
        <v>8889.8700000000008</v>
      </c>
      <c r="R41" s="6" t="s">
        <v>158</v>
      </c>
      <c r="S41" s="6" t="s">
        <v>32</v>
      </c>
    </row>
    <row r="42" spans="1:19" x14ac:dyDescent="0.25">
      <c r="A42" s="6" t="s">
        <v>45</v>
      </c>
      <c r="B42" s="6" t="s">
        <v>159</v>
      </c>
      <c r="C42" s="6" t="s">
        <v>160</v>
      </c>
      <c r="D42" s="6" t="s">
        <v>25</v>
      </c>
      <c r="E42" s="7">
        <v>1</v>
      </c>
      <c r="F42" s="8">
        <v>315325</v>
      </c>
      <c r="G42" s="6" t="s">
        <v>161</v>
      </c>
      <c r="H42" s="6" t="s">
        <v>162</v>
      </c>
      <c r="I42" s="6" t="s">
        <v>163</v>
      </c>
      <c r="K42" s="9">
        <v>4072.78</v>
      </c>
      <c r="L42" s="6" t="s">
        <v>107</v>
      </c>
      <c r="M42" s="6" t="s">
        <v>107</v>
      </c>
      <c r="Q42" s="9">
        <v>4072.78</v>
      </c>
      <c r="R42" s="6" t="s">
        <v>158</v>
      </c>
      <c r="S42" s="6" t="s">
        <v>32</v>
      </c>
    </row>
    <row r="43" spans="1:19" x14ac:dyDescent="0.25">
      <c r="A43" s="6" t="s">
        <v>45</v>
      </c>
      <c r="B43" s="6" t="s">
        <v>159</v>
      </c>
      <c r="C43" s="6" t="s">
        <v>160</v>
      </c>
      <c r="D43" s="6" t="s">
        <v>25</v>
      </c>
      <c r="E43" s="7">
        <v>1</v>
      </c>
      <c r="F43" s="8">
        <v>315324</v>
      </c>
      <c r="G43" s="6" t="s">
        <v>164</v>
      </c>
      <c r="H43" s="6" t="s">
        <v>162</v>
      </c>
      <c r="I43" s="6" t="s">
        <v>163</v>
      </c>
      <c r="K43" s="9">
        <v>17853.54</v>
      </c>
      <c r="L43" s="6" t="s">
        <v>107</v>
      </c>
      <c r="M43" s="6" t="s">
        <v>107</v>
      </c>
      <c r="Q43" s="9">
        <v>17853.54</v>
      </c>
      <c r="R43" s="6" t="s">
        <v>158</v>
      </c>
      <c r="S43" s="6" t="s">
        <v>32</v>
      </c>
    </row>
    <row r="44" spans="1:19" x14ac:dyDescent="0.25">
      <c r="A44" s="6" t="s">
        <v>45</v>
      </c>
      <c r="B44" s="6" t="s">
        <v>159</v>
      </c>
      <c r="C44" s="6" t="s">
        <v>160</v>
      </c>
      <c r="D44" s="6" t="s">
        <v>25</v>
      </c>
      <c r="E44" s="7">
        <v>1</v>
      </c>
      <c r="F44" s="8">
        <v>315594</v>
      </c>
      <c r="G44" s="6" t="s">
        <v>165</v>
      </c>
      <c r="H44" s="6" t="s">
        <v>162</v>
      </c>
      <c r="I44" s="6" t="s">
        <v>163</v>
      </c>
      <c r="K44" s="9">
        <v>101.45</v>
      </c>
      <c r="L44" s="6" t="s">
        <v>107</v>
      </c>
      <c r="M44" s="6" t="s">
        <v>107</v>
      </c>
      <c r="Q44" s="9">
        <v>101.45</v>
      </c>
      <c r="R44" s="6" t="s">
        <v>158</v>
      </c>
      <c r="S44" s="6" t="s">
        <v>32</v>
      </c>
    </row>
    <row r="45" spans="1:19" x14ac:dyDescent="0.25">
      <c r="A45" s="6" t="s">
        <v>45</v>
      </c>
      <c r="B45" s="6" t="s">
        <v>159</v>
      </c>
      <c r="C45" s="6" t="s">
        <v>160</v>
      </c>
      <c r="D45" s="6" t="s">
        <v>25</v>
      </c>
      <c r="E45" s="7">
        <v>1</v>
      </c>
      <c r="F45" s="8">
        <v>316515</v>
      </c>
      <c r="G45" s="6" t="s">
        <v>166</v>
      </c>
      <c r="H45" s="6" t="s">
        <v>162</v>
      </c>
      <c r="I45" s="6" t="s">
        <v>163</v>
      </c>
      <c r="K45" s="9">
        <v>246.99</v>
      </c>
      <c r="L45" s="6" t="s">
        <v>107</v>
      </c>
      <c r="M45" s="6" t="s">
        <v>107</v>
      </c>
      <c r="Q45" s="9">
        <v>246.99</v>
      </c>
      <c r="R45" s="6" t="s">
        <v>158</v>
      </c>
      <c r="S45" s="6" t="s">
        <v>32</v>
      </c>
    </row>
    <row r="46" spans="1:19" x14ac:dyDescent="0.25">
      <c r="A46" s="6" t="s">
        <v>45</v>
      </c>
      <c r="B46" s="6" t="s">
        <v>159</v>
      </c>
      <c r="C46" s="6" t="s">
        <v>160</v>
      </c>
      <c r="D46" s="6" t="s">
        <v>25</v>
      </c>
      <c r="E46" s="7">
        <v>1</v>
      </c>
      <c r="F46" s="8">
        <v>315418</v>
      </c>
      <c r="G46" s="6" t="s">
        <v>167</v>
      </c>
      <c r="H46" s="6" t="s">
        <v>162</v>
      </c>
      <c r="I46" s="6" t="s">
        <v>163</v>
      </c>
      <c r="K46" s="9">
        <v>651.5</v>
      </c>
      <c r="L46" s="6" t="s">
        <v>107</v>
      </c>
      <c r="M46" s="6" t="s">
        <v>107</v>
      </c>
      <c r="Q46" s="9">
        <v>651.5</v>
      </c>
      <c r="R46" s="6" t="s">
        <v>158</v>
      </c>
      <c r="S46" s="6" t="s">
        <v>32</v>
      </c>
    </row>
    <row r="47" spans="1:19" x14ac:dyDescent="0.25">
      <c r="A47" s="6" t="s">
        <v>45</v>
      </c>
      <c r="B47" s="6" t="s">
        <v>34</v>
      </c>
      <c r="C47" s="6" t="s">
        <v>35</v>
      </c>
      <c r="D47" s="6" t="s">
        <v>25</v>
      </c>
      <c r="E47" s="7">
        <v>1</v>
      </c>
      <c r="F47" s="8">
        <v>2358</v>
      </c>
      <c r="G47" s="6" t="s">
        <v>168</v>
      </c>
      <c r="H47" s="6" t="s">
        <v>169</v>
      </c>
      <c r="I47" s="6" t="s">
        <v>170</v>
      </c>
      <c r="K47" s="9">
        <v>256.36</v>
      </c>
      <c r="L47" s="6" t="s">
        <v>22</v>
      </c>
      <c r="M47" s="6" t="s">
        <v>171</v>
      </c>
      <c r="Q47" s="9">
        <v>256.36</v>
      </c>
      <c r="R47" s="6" t="s">
        <v>172</v>
      </c>
      <c r="S47" s="6" t="s">
        <v>32</v>
      </c>
    </row>
    <row r="48" spans="1:19" x14ac:dyDescent="0.25">
      <c r="A48" s="6" t="s">
        <v>53</v>
      </c>
      <c r="B48" s="6" t="s">
        <v>173</v>
      </c>
      <c r="C48" s="6" t="s">
        <v>174</v>
      </c>
      <c r="D48" s="6" t="s">
        <v>175</v>
      </c>
      <c r="E48" s="7">
        <v>1</v>
      </c>
      <c r="F48" s="8">
        <v>888800</v>
      </c>
      <c r="G48" s="6" t="s">
        <v>176</v>
      </c>
      <c r="H48" s="6" t="s">
        <v>37</v>
      </c>
      <c r="I48" s="6" t="s">
        <v>38</v>
      </c>
      <c r="K48" s="9">
        <v>-33</v>
      </c>
      <c r="L48" s="6" t="s">
        <v>53</v>
      </c>
      <c r="M48" s="6" t="s">
        <v>177</v>
      </c>
      <c r="Q48" s="9">
        <v>-33</v>
      </c>
      <c r="R48" s="6" t="s">
        <v>40</v>
      </c>
      <c r="S48" s="6" t="s">
        <v>32</v>
      </c>
    </row>
    <row r="49" spans="1:19" x14ac:dyDescent="0.25">
      <c r="A49" s="6" t="s">
        <v>178</v>
      </c>
      <c r="B49" s="6" t="s">
        <v>34</v>
      </c>
      <c r="C49" s="6" t="s">
        <v>35</v>
      </c>
      <c r="D49" s="6" t="s">
        <v>25</v>
      </c>
      <c r="E49" s="7">
        <v>1</v>
      </c>
      <c r="F49" s="8">
        <v>582022</v>
      </c>
      <c r="G49" s="6" t="s">
        <v>179</v>
      </c>
      <c r="H49" s="6" t="s">
        <v>180</v>
      </c>
      <c r="I49" s="6" t="s">
        <v>181</v>
      </c>
      <c r="J49" s="6" t="s">
        <v>182</v>
      </c>
      <c r="K49" s="9">
        <v>1400</v>
      </c>
      <c r="L49" s="6" t="s">
        <v>183</v>
      </c>
      <c r="M49" s="6" t="s">
        <v>184</v>
      </c>
      <c r="N49" s="6" t="s">
        <v>182</v>
      </c>
      <c r="Q49" s="9">
        <v>1400</v>
      </c>
      <c r="R49" s="6" t="s">
        <v>52</v>
      </c>
      <c r="S49" s="6" t="s">
        <v>32</v>
      </c>
    </row>
    <row r="50" spans="1:19" x14ac:dyDescent="0.25">
      <c r="A50" s="6" t="s">
        <v>185</v>
      </c>
      <c r="B50" s="6" t="s">
        <v>34</v>
      </c>
      <c r="C50" s="6" t="s">
        <v>35</v>
      </c>
      <c r="D50" s="6" t="s">
        <v>25</v>
      </c>
      <c r="E50" s="7">
        <v>1</v>
      </c>
      <c r="F50" s="8">
        <v>962022</v>
      </c>
      <c r="G50" s="6" t="s">
        <v>186</v>
      </c>
      <c r="H50" s="6" t="s">
        <v>180</v>
      </c>
      <c r="I50" s="6" t="s">
        <v>181</v>
      </c>
      <c r="J50" s="6" t="s">
        <v>182</v>
      </c>
      <c r="K50" s="9">
        <v>705.6</v>
      </c>
      <c r="L50" s="6" t="s">
        <v>185</v>
      </c>
      <c r="M50" s="6" t="s">
        <v>184</v>
      </c>
      <c r="N50" s="6" t="s">
        <v>182</v>
      </c>
      <c r="Q50" s="9">
        <v>705.6</v>
      </c>
      <c r="R50" s="6" t="s">
        <v>52</v>
      </c>
      <c r="S50" s="6" t="s">
        <v>32</v>
      </c>
    </row>
    <row r="51" spans="1:19" x14ac:dyDescent="0.25">
      <c r="A51" s="6" t="s">
        <v>45</v>
      </c>
      <c r="B51" s="6" t="s">
        <v>34</v>
      </c>
      <c r="C51" s="6" t="s">
        <v>35</v>
      </c>
      <c r="D51" s="6" t="s">
        <v>25</v>
      </c>
      <c r="E51" s="7">
        <v>1</v>
      </c>
      <c r="F51" s="8">
        <v>133</v>
      </c>
      <c r="G51" s="6" t="s">
        <v>187</v>
      </c>
      <c r="H51" s="6" t="s">
        <v>188</v>
      </c>
      <c r="I51" s="6" t="s">
        <v>189</v>
      </c>
      <c r="J51" s="6" t="s">
        <v>190</v>
      </c>
      <c r="K51" s="9">
        <v>1.42</v>
      </c>
      <c r="L51" s="6" t="s">
        <v>191</v>
      </c>
      <c r="M51" s="6" t="s">
        <v>192</v>
      </c>
      <c r="N51" s="6" t="s">
        <v>190</v>
      </c>
      <c r="Q51" s="9">
        <v>1.42</v>
      </c>
      <c r="R51" s="6" t="s">
        <v>193</v>
      </c>
      <c r="S51" s="6" t="s">
        <v>32</v>
      </c>
    </row>
    <row r="52" spans="1:19" x14ac:dyDescent="0.25">
      <c r="A52" s="6" t="s">
        <v>194</v>
      </c>
      <c r="B52" s="6" t="s">
        <v>159</v>
      </c>
      <c r="C52" s="6" t="s">
        <v>160</v>
      </c>
      <c r="D52" s="6" t="s">
        <v>25</v>
      </c>
      <c r="E52" s="7">
        <v>1</v>
      </c>
      <c r="F52" s="8">
        <v>840301</v>
      </c>
      <c r="G52" s="6" t="s">
        <v>195</v>
      </c>
      <c r="H52" s="6" t="s">
        <v>196</v>
      </c>
      <c r="I52" s="6" t="s">
        <v>197</v>
      </c>
      <c r="K52" s="9">
        <v>7053.57</v>
      </c>
      <c r="L52" s="6" t="s">
        <v>198</v>
      </c>
      <c r="M52" s="6" t="s">
        <v>198</v>
      </c>
      <c r="Q52" s="9">
        <v>7053.57</v>
      </c>
      <c r="R52" s="6" t="s">
        <v>199</v>
      </c>
      <c r="S52" s="6" t="s">
        <v>32</v>
      </c>
    </row>
    <row r="53" spans="1:19" x14ac:dyDescent="0.25">
      <c r="A53" s="6" t="s">
        <v>45</v>
      </c>
      <c r="B53" s="6" t="s">
        <v>34</v>
      </c>
      <c r="C53" s="6" t="s">
        <v>35</v>
      </c>
      <c r="D53" s="6" t="s">
        <v>25</v>
      </c>
      <c r="E53" s="7">
        <v>1</v>
      </c>
      <c r="F53" s="8">
        <v>8097</v>
      </c>
      <c r="G53" s="6" t="s">
        <v>200</v>
      </c>
      <c r="H53" s="6" t="s">
        <v>201</v>
      </c>
      <c r="I53" s="6" t="s">
        <v>202</v>
      </c>
      <c r="K53" s="9">
        <v>389</v>
      </c>
      <c r="L53" s="6" t="s">
        <v>191</v>
      </c>
      <c r="M53" s="6" t="s">
        <v>198</v>
      </c>
      <c r="Q53" s="9">
        <v>389</v>
      </c>
      <c r="R53" s="6" t="s">
        <v>203</v>
      </c>
      <c r="S53" s="6" t="s">
        <v>32</v>
      </c>
    </row>
    <row r="54" spans="1:19" x14ac:dyDescent="0.25">
      <c r="A54" s="6" t="s">
        <v>64</v>
      </c>
      <c r="B54" s="6" t="s">
        <v>34</v>
      </c>
      <c r="C54" s="6" t="s">
        <v>35</v>
      </c>
      <c r="D54" s="6" t="s">
        <v>25</v>
      </c>
      <c r="E54" s="7">
        <v>1</v>
      </c>
      <c r="F54" s="8">
        <v>8</v>
      </c>
      <c r="G54" s="6" t="s">
        <v>204</v>
      </c>
      <c r="H54" s="6" t="s">
        <v>205</v>
      </c>
      <c r="I54" s="6" t="s">
        <v>206</v>
      </c>
      <c r="J54" s="6" t="s">
        <v>207</v>
      </c>
      <c r="K54" s="9">
        <v>1093.5</v>
      </c>
      <c r="L54" s="6" t="s">
        <v>64</v>
      </c>
      <c r="M54" s="6" t="s">
        <v>198</v>
      </c>
      <c r="N54" s="6" t="s">
        <v>207</v>
      </c>
      <c r="Q54" s="9">
        <v>1093.5</v>
      </c>
      <c r="R54" s="6" t="s">
        <v>208</v>
      </c>
      <c r="S54" s="6" t="s">
        <v>32</v>
      </c>
    </row>
    <row r="55" spans="1:19" x14ac:dyDescent="0.25">
      <c r="A55" s="6" t="s">
        <v>209</v>
      </c>
      <c r="B55" s="6" t="s">
        <v>34</v>
      </c>
      <c r="C55" s="6" t="s">
        <v>35</v>
      </c>
      <c r="D55" s="6" t="s">
        <v>25</v>
      </c>
      <c r="E55" s="7">
        <v>1</v>
      </c>
      <c r="F55" s="8">
        <v>12380</v>
      </c>
      <c r="G55" s="6" t="s">
        <v>210</v>
      </c>
      <c r="H55" s="6" t="s">
        <v>211</v>
      </c>
      <c r="I55" s="6" t="s">
        <v>212</v>
      </c>
      <c r="J55" s="6" t="s">
        <v>213</v>
      </c>
      <c r="K55" s="9">
        <v>814.55</v>
      </c>
      <c r="L55" s="6" t="s">
        <v>191</v>
      </c>
      <c r="M55" s="6" t="s">
        <v>214</v>
      </c>
      <c r="N55" s="6" t="s">
        <v>213</v>
      </c>
      <c r="Q55" s="9">
        <v>814.55</v>
      </c>
      <c r="R55" s="6" t="s">
        <v>215</v>
      </c>
      <c r="S55" s="6" t="s">
        <v>32</v>
      </c>
    </row>
    <row r="56" spans="1:19" x14ac:dyDescent="0.25">
      <c r="A56" s="6" t="s">
        <v>216</v>
      </c>
      <c r="B56" s="6" t="s">
        <v>34</v>
      </c>
      <c r="C56" s="6" t="s">
        <v>35</v>
      </c>
      <c r="D56" s="6" t="s">
        <v>25</v>
      </c>
      <c r="E56" s="7">
        <v>1</v>
      </c>
      <c r="F56" s="8">
        <v>739</v>
      </c>
      <c r="G56" s="6" t="s">
        <v>217</v>
      </c>
      <c r="H56" s="6" t="s">
        <v>218</v>
      </c>
      <c r="I56" s="6" t="s">
        <v>219</v>
      </c>
      <c r="J56" s="6" t="s">
        <v>220</v>
      </c>
      <c r="K56" s="9">
        <v>3610</v>
      </c>
      <c r="L56" s="6" t="s">
        <v>221</v>
      </c>
      <c r="M56" s="6" t="s">
        <v>214</v>
      </c>
      <c r="N56" s="6" t="s">
        <v>220</v>
      </c>
      <c r="Q56" s="9">
        <v>3610</v>
      </c>
      <c r="R56" s="6" t="s">
        <v>222</v>
      </c>
      <c r="S56" s="6" t="s">
        <v>32</v>
      </c>
    </row>
    <row r="57" spans="1:19" x14ac:dyDescent="0.25">
      <c r="A57" s="6" t="s">
        <v>223</v>
      </c>
      <c r="B57" s="6" t="s">
        <v>34</v>
      </c>
      <c r="C57" s="6" t="s">
        <v>35</v>
      </c>
      <c r="D57" s="6" t="s">
        <v>25</v>
      </c>
      <c r="E57" s="7">
        <v>1</v>
      </c>
      <c r="F57" s="8">
        <v>1126</v>
      </c>
      <c r="G57" s="6" t="s">
        <v>224</v>
      </c>
      <c r="H57" s="6" t="s">
        <v>225</v>
      </c>
      <c r="I57" s="6" t="s">
        <v>226</v>
      </c>
      <c r="J57" s="6" t="s">
        <v>227</v>
      </c>
      <c r="K57" s="9">
        <v>1000</v>
      </c>
      <c r="L57" s="6" t="s">
        <v>45</v>
      </c>
      <c r="M57" s="6" t="s">
        <v>214</v>
      </c>
      <c r="N57" s="6" t="s">
        <v>227</v>
      </c>
      <c r="Q57" s="9">
        <v>1000</v>
      </c>
      <c r="R57" s="6" t="s">
        <v>228</v>
      </c>
      <c r="S57" s="6" t="s">
        <v>32</v>
      </c>
    </row>
    <row r="58" spans="1:19" x14ac:dyDescent="0.25">
      <c r="A58" s="6" t="s">
        <v>229</v>
      </c>
      <c r="B58" s="6" t="s">
        <v>34</v>
      </c>
      <c r="C58" s="6" t="s">
        <v>35</v>
      </c>
      <c r="D58" s="6" t="s">
        <v>25</v>
      </c>
      <c r="E58" s="7">
        <v>1</v>
      </c>
      <c r="F58" s="8">
        <v>133</v>
      </c>
      <c r="G58" s="6" t="s">
        <v>230</v>
      </c>
      <c r="H58" s="6" t="s">
        <v>231</v>
      </c>
      <c r="I58" s="6" t="s">
        <v>232</v>
      </c>
      <c r="J58" s="6" t="s">
        <v>233</v>
      </c>
      <c r="K58" s="9">
        <v>3123.21</v>
      </c>
      <c r="L58" s="6" t="s">
        <v>45</v>
      </c>
      <c r="M58" s="6" t="s">
        <v>214</v>
      </c>
      <c r="N58" s="6" t="s">
        <v>233</v>
      </c>
      <c r="Q58" s="9">
        <v>3123.21</v>
      </c>
      <c r="R58" s="6" t="s">
        <v>234</v>
      </c>
      <c r="S58" s="6" t="s">
        <v>32</v>
      </c>
    </row>
    <row r="59" spans="1:19" x14ac:dyDescent="0.25">
      <c r="A59" s="6" t="s">
        <v>229</v>
      </c>
      <c r="B59" s="6" t="s">
        <v>34</v>
      </c>
      <c r="C59" s="6" t="s">
        <v>35</v>
      </c>
      <c r="D59" s="6" t="s">
        <v>25</v>
      </c>
      <c r="E59" s="7">
        <v>1</v>
      </c>
      <c r="F59" s="8">
        <v>43</v>
      </c>
      <c r="G59" s="6" t="s">
        <v>235</v>
      </c>
      <c r="H59" s="6" t="s">
        <v>236</v>
      </c>
      <c r="I59" s="6" t="s">
        <v>237</v>
      </c>
      <c r="J59" s="6" t="s">
        <v>238</v>
      </c>
      <c r="K59" s="9">
        <v>8476.33</v>
      </c>
      <c r="L59" s="6" t="s">
        <v>229</v>
      </c>
      <c r="M59" s="6" t="s">
        <v>214</v>
      </c>
      <c r="N59" s="6" t="s">
        <v>238</v>
      </c>
      <c r="Q59" s="9">
        <v>8476.33</v>
      </c>
      <c r="R59" s="6" t="s">
        <v>239</v>
      </c>
      <c r="S59" s="6" t="s">
        <v>32</v>
      </c>
    </row>
    <row r="60" spans="1:19" x14ac:dyDescent="0.25">
      <c r="A60" s="6" t="s">
        <v>240</v>
      </c>
      <c r="B60" s="6" t="s">
        <v>34</v>
      </c>
      <c r="C60" s="6" t="s">
        <v>35</v>
      </c>
      <c r="D60" s="6" t="s">
        <v>25</v>
      </c>
      <c r="E60" s="7">
        <v>1</v>
      </c>
      <c r="F60" s="8">
        <v>134</v>
      </c>
      <c r="G60" s="6" t="s">
        <v>241</v>
      </c>
      <c r="H60" s="6" t="s">
        <v>231</v>
      </c>
      <c r="I60" s="6" t="s">
        <v>232</v>
      </c>
      <c r="J60" s="6" t="s">
        <v>233</v>
      </c>
      <c r="K60" s="9">
        <v>1419.93</v>
      </c>
      <c r="L60" s="6" t="s">
        <v>45</v>
      </c>
      <c r="M60" s="6" t="s">
        <v>214</v>
      </c>
      <c r="N60" s="6" t="s">
        <v>233</v>
      </c>
      <c r="Q60" s="9">
        <v>1419.93</v>
      </c>
      <c r="R60" s="6" t="s">
        <v>234</v>
      </c>
      <c r="S60" s="6" t="s">
        <v>32</v>
      </c>
    </row>
    <row r="61" spans="1:19" x14ac:dyDescent="0.25">
      <c r="A61" s="6" t="s">
        <v>242</v>
      </c>
      <c r="B61" s="6" t="s">
        <v>34</v>
      </c>
      <c r="C61" s="6" t="s">
        <v>35</v>
      </c>
      <c r="D61" s="6" t="s">
        <v>25</v>
      </c>
      <c r="E61" s="7">
        <v>1</v>
      </c>
      <c r="F61" s="8">
        <v>1128</v>
      </c>
      <c r="G61" s="6" t="s">
        <v>243</v>
      </c>
      <c r="H61" s="6" t="s">
        <v>225</v>
      </c>
      <c r="I61" s="6" t="s">
        <v>226</v>
      </c>
      <c r="J61" s="6" t="s">
        <v>244</v>
      </c>
      <c r="K61" s="9">
        <v>520</v>
      </c>
      <c r="L61" s="6" t="s">
        <v>45</v>
      </c>
      <c r="M61" s="6" t="s">
        <v>214</v>
      </c>
      <c r="N61" s="6" t="s">
        <v>244</v>
      </c>
      <c r="Q61" s="9">
        <v>520</v>
      </c>
      <c r="R61" s="6" t="s">
        <v>228</v>
      </c>
      <c r="S61" s="6" t="s">
        <v>32</v>
      </c>
    </row>
    <row r="62" spans="1:19" x14ac:dyDescent="0.25">
      <c r="A62" s="6" t="s">
        <v>245</v>
      </c>
      <c r="B62" s="6" t="s">
        <v>34</v>
      </c>
      <c r="C62" s="6" t="s">
        <v>35</v>
      </c>
      <c r="D62" s="6" t="s">
        <v>25</v>
      </c>
      <c r="E62" s="7">
        <v>1</v>
      </c>
      <c r="F62" s="8">
        <v>44</v>
      </c>
      <c r="G62" s="6" t="s">
        <v>246</v>
      </c>
      <c r="H62" s="6" t="s">
        <v>236</v>
      </c>
      <c r="I62" s="6" t="s">
        <v>237</v>
      </c>
      <c r="J62" s="6" t="s">
        <v>247</v>
      </c>
      <c r="K62" s="9">
        <v>1603.2</v>
      </c>
      <c r="L62" s="6" t="s">
        <v>245</v>
      </c>
      <c r="M62" s="6" t="s">
        <v>214</v>
      </c>
      <c r="N62" s="6" t="s">
        <v>247</v>
      </c>
      <c r="Q62" s="9">
        <v>1603.2</v>
      </c>
      <c r="R62" s="6" t="s">
        <v>208</v>
      </c>
      <c r="S62" s="6" t="s">
        <v>32</v>
      </c>
    </row>
    <row r="63" spans="1:19" x14ac:dyDescent="0.25">
      <c r="A63" s="6" t="s">
        <v>106</v>
      </c>
      <c r="B63" s="6" t="s">
        <v>34</v>
      </c>
      <c r="C63" s="6" t="s">
        <v>35</v>
      </c>
      <c r="D63" s="6" t="s">
        <v>25</v>
      </c>
      <c r="E63" s="7">
        <v>1</v>
      </c>
      <c r="F63" s="8">
        <v>144</v>
      </c>
      <c r="G63" s="6" t="s">
        <v>248</v>
      </c>
      <c r="H63" s="6" t="s">
        <v>231</v>
      </c>
      <c r="I63" s="6" t="s">
        <v>232</v>
      </c>
      <c r="J63" s="6" t="s">
        <v>233</v>
      </c>
      <c r="K63" s="9">
        <v>3085.47</v>
      </c>
      <c r="L63" s="6" t="s">
        <v>45</v>
      </c>
      <c r="M63" s="6" t="s">
        <v>214</v>
      </c>
      <c r="N63" s="6" t="s">
        <v>233</v>
      </c>
      <c r="Q63" s="9">
        <v>3085.47</v>
      </c>
      <c r="R63" s="6" t="s">
        <v>234</v>
      </c>
      <c r="S63" s="6" t="s">
        <v>32</v>
      </c>
    </row>
    <row r="64" spans="1:19" x14ac:dyDescent="0.25">
      <c r="A64" s="6" t="s">
        <v>68</v>
      </c>
      <c r="B64" s="6" t="s">
        <v>34</v>
      </c>
      <c r="C64" s="6" t="s">
        <v>35</v>
      </c>
      <c r="D64" s="6" t="s">
        <v>25</v>
      </c>
      <c r="E64" s="7">
        <v>1</v>
      </c>
      <c r="F64" s="8">
        <v>48</v>
      </c>
      <c r="G64" s="6" t="s">
        <v>249</v>
      </c>
      <c r="H64" s="6" t="s">
        <v>236</v>
      </c>
      <c r="I64" s="6" t="s">
        <v>237</v>
      </c>
      <c r="J64" s="6" t="s">
        <v>250</v>
      </c>
      <c r="K64" s="9">
        <v>7330.36</v>
      </c>
      <c r="L64" s="6" t="s">
        <v>68</v>
      </c>
      <c r="M64" s="6" t="s">
        <v>214</v>
      </c>
      <c r="N64" s="6" t="s">
        <v>250</v>
      </c>
      <c r="Q64" s="9">
        <v>7330.36</v>
      </c>
      <c r="R64" s="6" t="s">
        <v>239</v>
      </c>
      <c r="S64" s="6" t="s">
        <v>32</v>
      </c>
    </row>
    <row r="65" spans="1:19" x14ac:dyDescent="0.25">
      <c r="A65" s="6" t="s">
        <v>251</v>
      </c>
      <c r="B65" s="6" t="s">
        <v>34</v>
      </c>
      <c r="C65" s="6" t="s">
        <v>35</v>
      </c>
      <c r="D65" s="6" t="s">
        <v>25</v>
      </c>
      <c r="E65" s="7">
        <v>1</v>
      </c>
      <c r="F65" s="8">
        <v>156</v>
      </c>
      <c r="G65" s="6" t="s">
        <v>252</v>
      </c>
      <c r="H65" s="6" t="s">
        <v>231</v>
      </c>
      <c r="I65" s="6" t="s">
        <v>232</v>
      </c>
      <c r="J65" s="6" t="s">
        <v>233</v>
      </c>
      <c r="K65" s="9">
        <v>2033.03</v>
      </c>
      <c r="L65" s="6" t="s">
        <v>45</v>
      </c>
      <c r="M65" s="6" t="s">
        <v>214</v>
      </c>
      <c r="N65" s="6" t="s">
        <v>233</v>
      </c>
      <c r="Q65" s="9">
        <v>2033.03</v>
      </c>
      <c r="R65" s="6" t="s">
        <v>234</v>
      </c>
      <c r="S65" s="6" t="s">
        <v>32</v>
      </c>
    </row>
    <row r="66" spans="1:19" x14ac:dyDescent="0.25">
      <c r="A66" s="6" t="s">
        <v>253</v>
      </c>
      <c r="B66" s="6" t="s">
        <v>34</v>
      </c>
      <c r="C66" s="6" t="s">
        <v>35</v>
      </c>
      <c r="D66" s="6" t="s">
        <v>25</v>
      </c>
      <c r="E66" s="7">
        <v>1</v>
      </c>
      <c r="F66" s="8">
        <v>158</v>
      </c>
      <c r="G66" s="6" t="s">
        <v>254</v>
      </c>
      <c r="H66" s="6" t="s">
        <v>231</v>
      </c>
      <c r="I66" s="6" t="s">
        <v>232</v>
      </c>
      <c r="J66" s="6" t="s">
        <v>233</v>
      </c>
      <c r="K66" s="9">
        <v>81.77</v>
      </c>
      <c r="L66" s="6" t="s">
        <v>45</v>
      </c>
      <c r="M66" s="6" t="s">
        <v>214</v>
      </c>
      <c r="N66" s="6" t="s">
        <v>233</v>
      </c>
      <c r="Q66" s="9">
        <v>81.77</v>
      </c>
      <c r="R66" s="6" t="s">
        <v>234</v>
      </c>
      <c r="S66" s="6" t="s">
        <v>32</v>
      </c>
    </row>
    <row r="67" spans="1:19" x14ac:dyDescent="0.25">
      <c r="A67" s="6" t="s">
        <v>41</v>
      </c>
      <c r="B67" s="6" t="s">
        <v>34</v>
      </c>
      <c r="C67" s="6" t="s">
        <v>35</v>
      </c>
      <c r="D67" s="6" t="s">
        <v>25</v>
      </c>
      <c r="E67" s="7">
        <v>1</v>
      </c>
      <c r="F67" s="8">
        <v>165</v>
      </c>
      <c r="G67" s="6" t="s">
        <v>255</v>
      </c>
      <c r="H67" s="6" t="s">
        <v>231</v>
      </c>
      <c r="I67" s="6" t="s">
        <v>232</v>
      </c>
      <c r="J67" s="6" t="s">
        <v>233</v>
      </c>
      <c r="K67" s="9">
        <v>329.18</v>
      </c>
      <c r="L67" s="6" t="s">
        <v>45</v>
      </c>
      <c r="M67" s="6" t="s">
        <v>214</v>
      </c>
      <c r="N67" s="6" t="s">
        <v>233</v>
      </c>
      <c r="Q67" s="9">
        <v>329.18</v>
      </c>
      <c r="R67" s="6" t="s">
        <v>234</v>
      </c>
      <c r="S67" s="6" t="s">
        <v>32</v>
      </c>
    </row>
    <row r="68" spans="1:19" x14ac:dyDescent="0.25">
      <c r="A68" s="6" t="s">
        <v>256</v>
      </c>
      <c r="B68" s="6" t="s">
        <v>34</v>
      </c>
      <c r="C68" s="6" t="s">
        <v>35</v>
      </c>
      <c r="D68" s="6" t="s">
        <v>25</v>
      </c>
      <c r="E68" s="7">
        <v>1</v>
      </c>
      <c r="F68" s="8">
        <v>176</v>
      </c>
      <c r="G68" s="6" t="s">
        <v>257</v>
      </c>
      <c r="H68" s="6" t="s">
        <v>231</v>
      </c>
      <c r="I68" s="6" t="s">
        <v>232</v>
      </c>
      <c r="J68" s="6" t="s">
        <v>233</v>
      </c>
      <c r="K68" s="9">
        <v>165.59</v>
      </c>
      <c r="L68" s="6" t="s">
        <v>256</v>
      </c>
      <c r="M68" s="6" t="s">
        <v>214</v>
      </c>
      <c r="N68" s="6" t="s">
        <v>233</v>
      </c>
      <c r="Q68" s="9">
        <v>165.59</v>
      </c>
      <c r="R68" s="6" t="s">
        <v>234</v>
      </c>
      <c r="S68" s="6" t="s">
        <v>32</v>
      </c>
    </row>
    <row r="69" spans="1:19" x14ac:dyDescent="0.25">
      <c r="A69" s="6" t="s">
        <v>45</v>
      </c>
      <c r="B69" s="6" t="s">
        <v>34</v>
      </c>
      <c r="C69" s="6" t="s">
        <v>35</v>
      </c>
      <c r="D69" s="6" t="s">
        <v>25</v>
      </c>
      <c r="E69" s="7">
        <v>1</v>
      </c>
      <c r="F69" s="8">
        <v>54</v>
      </c>
      <c r="G69" s="6" t="s">
        <v>258</v>
      </c>
      <c r="H69" s="6" t="s">
        <v>236</v>
      </c>
      <c r="I69" s="6" t="s">
        <v>237</v>
      </c>
      <c r="J69" s="6" t="s">
        <v>259</v>
      </c>
      <c r="K69" s="9">
        <v>2084.4</v>
      </c>
      <c r="L69" s="6" t="s">
        <v>45</v>
      </c>
      <c r="M69" s="6" t="s">
        <v>214</v>
      </c>
      <c r="N69" s="6" t="s">
        <v>259</v>
      </c>
      <c r="Q69" s="9">
        <v>2084.4</v>
      </c>
      <c r="R69" s="6" t="s">
        <v>239</v>
      </c>
      <c r="S69" s="6" t="s">
        <v>32</v>
      </c>
    </row>
    <row r="70" spans="1:19" x14ac:dyDescent="0.25">
      <c r="A70" s="6" t="s">
        <v>22</v>
      </c>
      <c r="B70" s="6" t="s">
        <v>34</v>
      </c>
      <c r="C70" s="6" t="s">
        <v>35</v>
      </c>
      <c r="D70" s="6" t="s">
        <v>25</v>
      </c>
      <c r="E70" s="7">
        <v>1</v>
      </c>
      <c r="F70" s="8">
        <v>62</v>
      </c>
      <c r="G70" s="6" t="s">
        <v>260</v>
      </c>
      <c r="H70" s="6" t="s">
        <v>236</v>
      </c>
      <c r="I70" s="6" t="s">
        <v>237</v>
      </c>
      <c r="J70" s="6" t="s">
        <v>261</v>
      </c>
      <c r="K70" s="9">
        <v>2351.6999999999998</v>
      </c>
      <c r="L70" s="6" t="s">
        <v>22</v>
      </c>
      <c r="M70" s="6" t="s">
        <v>214</v>
      </c>
      <c r="N70" s="6" t="s">
        <v>261</v>
      </c>
      <c r="Q70" s="9">
        <v>2351.6999999999998</v>
      </c>
      <c r="R70" s="6" t="s">
        <v>239</v>
      </c>
      <c r="S70" s="6" t="s">
        <v>32</v>
      </c>
    </row>
    <row r="71" spans="1:19" x14ac:dyDescent="0.25">
      <c r="A71" s="6" t="s">
        <v>22</v>
      </c>
      <c r="B71" s="6" t="s">
        <v>34</v>
      </c>
      <c r="C71" s="6" t="s">
        <v>35</v>
      </c>
      <c r="D71" s="6" t="s">
        <v>25</v>
      </c>
      <c r="E71" s="7">
        <v>1</v>
      </c>
      <c r="F71" s="8">
        <v>57</v>
      </c>
      <c r="G71" s="6" t="s">
        <v>262</v>
      </c>
      <c r="H71" s="6" t="s">
        <v>236</v>
      </c>
      <c r="I71" s="6" t="s">
        <v>237</v>
      </c>
      <c r="J71" s="6" t="s">
        <v>263</v>
      </c>
      <c r="K71" s="9">
        <v>3206.4</v>
      </c>
      <c r="L71" s="6" t="s">
        <v>22</v>
      </c>
      <c r="M71" s="6" t="s">
        <v>214</v>
      </c>
      <c r="N71" s="6" t="s">
        <v>263</v>
      </c>
      <c r="Q71" s="9">
        <v>3206.4</v>
      </c>
      <c r="R71" s="6" t="s">
        <v>264</v>
      </c>
      <c r="S71" s="6" t="s">
        <v>32</v>
      </c>
    </row>
    <row r="72" spans="1:19" x14ac:dyDescent="0.25">
      <c r="A72" s="6" t="s">
        <v>22</v>
      </c>
      <c r="B72" s="6" t="s">
        <v>34</v>
      </c>
      <c r="C72" s="6" t="s">
        <v>35</v>
      </c>
      <c r="D72" s="6" t="s">
        <v>25</v>
      </c>
      <c r="E72" s="7">
        <v>1</v>
      </c>
      <c r="F72" s="8">
        <v>61</v>
      </c>
      <c r="G72" s="6" t="s">
        <v>265</v>
      </c>
      <c r="H72" s="6" t="s">
        <v>236</v>
      </c>
      <c r="I72" s="6" t="s">
        <v>237</v>
      </c>
      <c r="J72" s="6" t="s">
        <v>266</v>
      </c>
      <c r="K72" s="9">
        <v>2084.5</v>
      </c>
      <c r="L72" s="6" t="s">
        <v>22</v>
      </c>
      <c r="M72" s="6" t="s">
        <v>214</v>
      </c>
      <c r="N72" s="6" t="s">
        <v>266</v>
      </c>
      <c r="Q72" s="9">
        <v>2084.5</v>
      </c>
      <c r="R72" s="6" t="s">
        <v>239</v>
      </c>
      <c r="S72" s="6" t="s">
        <v>32</v>
      </c>
    </row>
    <row r="73" spans="1:19" x14ac:dyDescent="0.25">
      <c r="A73" s="6" t="s">
        <v>93</v>
      </c>
      <c r="B73" s="6" t="s">
        <v>34</v>
      </c>
      <c r="C73" s="6" t="s">
        <v>35</v>
      </c>
      <c r="D73" s="6" t="s">
        <v>25</v>
      </c>
      <c r="E73" s="7">
        <v>1</v>
      </c>
      <c r="F73" s="8">
        <v>33</v>
      </c>
      <c r="G73" s="6" t="s">
        <v>267</v>
      </c>
      <c r="H73" s="6" t="s">
        <v>268</v>
      </c>
      <c r="I73" s="6" t="s">
        <v>269</v>
      </c>
      <c r="J73" s="6" t="s">
        <v>270</v>
      </c>
      <c r="K73" s="9">
        <v>2271.1999999999998</v>
      </c>
      <c r="L73" s="6" t="s">
        <v>93</v>
      </c>
      <c r="M73" s="6" t="s">
        <v>214</v>
      </c>
      <c r="N73" s="6" t="s">
        <v>270</v>
      </c>
      <c r="Q73" s="9">
        <v>2271.1999999999998</v>
      </c>
      <c r="R73" s="6" t="s">
        <v>271</v>
      </c>
      <c r="S73" s="6" t="s">
        <v>32</v>
      </c>
    </row>
    <row r="74" spans="1:19" x14ac:dyDescent="0.25">
      <c r="A74" s="6" t="s">
        <v>93</v>
      </c>
      <c r="B74" s="6" t="s">
        <v>34</v>
      </c>
      <c r="C74" s="6" t="s">
        <v>35</v>
      </c>
      <c r="D74" s="6" t="s">
        <v>25</v>
      </c>
      <c r="E74" s="7">
        <v>1</v>
      </c>
      <c r="F74" s="8">
        <v>6</v>
      </c>
      <c r="G74" s="6" t="s">
        <v>272</v>
      </c>
      <c r="H74" s="6" t="s">
        <v>273</v>
      </c>
      <c r="I74" s="6" t="s">
        <v>274</v>
      </c>
      <c r="J74" s="6" t="s">
        <v>275</v>
      </c>
      <c r="K74" s="9">
        <v>1729</v>
      </c>
      <c r="L74" s="6" t="s">
        <v>93</v>
      </c>
      <c r="M74" s="6" t="s">
        <v>214</v>
      </c>
      <c r="N74" s="6" t="s">
        <v>275</v>
      </c>
      <c r="Q74" s="9">
        <v>1729</v>
      </c>
      <c r="R74" s="6" t="s">
        <v>276</v>
      </c>
      <c r="S74" s="6" t="s">
        <v>32</v>
      </c>
    </row>
    <row r="75" spans="1:19" x14ac:dyDescent="0.25">
      <c r="A75" s="6" t="s">
        <v>277</v>
      </c>
      <c r="B75" s="6" t="s">
        <v>34</v>
      </c>
      <c r="C75" s="6" t="s">
        <v>35</v>
      </c>
      <c r="D75" s="6" t="s">
        <v>25</v>
      </c>
      <c r="E75" s="7">
        <v>1</v>
      </c>
      <c r="F75" s="8">
        <v>3500</v>
      </c>
      <c r="G75" s="6" t="s">
        <v>278</v>
      </c>
      <c r="H75" s="6" t="s">
        <v>279</v>
      </c>
      <c r="I75" s="6" t="s">
        <v>280</v>
      </c>
      <c r="J75" s="6" t="s">
        <v>281</v>
      </c>
      <c r="K75" s="9">
        <v>6947.2</v>
      </c>
      <c r="L75" s="6" t="s">
        <v>277</v>
      </c>
      <c r="M75" s="6" t="s">
        <v>214</v>
      </c>
      <c r="N75" s="6" t="s">
        <v>281</v>
      </c>
      <c r="Q75" s="9">
        <v>6947.2</v>
      </c>
      <c r="R75" s="6" t="s">
        <v>282</v>
      </c>
      <c r="S75" s="6" t="s">
        <v>32</v>
      </c>
    </row>
    <row r="76" spans="1:19" x14ac:dyDescent="0.25">
      <c r="A76" s="6" t="s">
        <v>283</v>
      </c>
      <c r="B76" s="6" t="s">
        <v>34</v>
      </c>
      <c r="C76" s="6" t="s">
        <v>35</v>
      </c>
      <c r="D76" s="6" t="s">
        <v>25</v>
      </c>
      <c r="E76" s="7">
        <v>1</v>
      </c>
      <c r="F76" s="8">
        <v>16</v>
      </c>
      <c r="G76" s="6" t="s">
        <v>284</v>
      </c>
      <c r="H76" s="6" t="s">
        <v>285</v>
      </c>
      <c r="I76" s="6" t="s">
        <v>286</v>
      </c>
      <c r="J76" s="6" t="s">
        <v>287</v>
      </c>
      <c r="K76" s="9">
        <v>296.39</v>
      </c>
      <c r="L76" s="6" t="s">
        <v>283</v>
      </c>
      <c r="M76" s="6" t="s">
        <v>214</v>
      </c>
      <c r="N76" s="6" t="s">
        <v>287</v>
      </c>
      <c r="Q76" s="9">
        <v>296.39</v>
      </c>
      <c r="R76" s="6" t="s">
        <v>208</v>
      </c>
      <c r="S76" s="6" t="s">
        <v>32</v>
      </c>
    </row>
    <row r="77" spans="1:19" x14ac:dyDescent="0.25">
      <c r="A77" s="6" t="s">
        <v>288</v>
      </c>
      <c r="B77" s="6" t="s">
        <v>34</v>
      </c>
      <c r="C77" s="6" t="s">
        <v>35</v>
      </c>
      <c r="D77" s="6" t="s">
        <v>25</v>
      </c>
      <c r="E77" s="7">
        <v>1</v>
      </c>
      <c r="F77" s="8">
        <v>312022</v>
      </c>
      <c r="G77" s="6" t="s">
        <v>289</v>
      </c>
      <c r="H77" s="6" t="s">
        <v>290</v>
      </c>
      <c r="I77" s="6" t="s">
        <v>291</v>
      </c>
      <c r="J77" s="6" t="s">
        <v>292</v>
      </c>
      <c r="K77" s="9">
        <v>241.5</v>
      </c>
      <c r="L77" s="6" t="s">
        <v>45</v>
      </c>
      <c r="M77" s="6" t="s">
        <v>293</v>
      </c>
      <c r="N77" s="6" t="s">
        <v>292</v>
      </c>
      <c r="Q77" s="9">
        <v>241.5</v>
      </c>
      <c r="R77" s="6" t="s">
        <v>294</v>
      </c>
      <c r="S77" s="6" t="s">
        <v>32</v>
      </c>
    </row>
    <row r="78" spans="1:19" x14ac:dyDescent="0.25">
      <c r="A78" s="6" t="s">
        <v>295</v>
      </c>
      <c r="B78" s="6" t="s">
        <v>34</v>
      </c>
      <c r="C78" s="6" t="s">
        <v>35</v>
      </c>
      <c r="D78" s="6" t="s">
        <v>25</v>
      </c>
      <c r="E78" s="7">
        <v>1</v>
      </c>
      <c r="F78" s="8">
        <v>952022</v>
      </c>
      <c r="G78" s="6" t="s">
        <v>296</v>
      </c>
      <c r="H78" s="6" t="s">
        <v>297</v>
      </c>
      <c r="I78" s="6" t="s">
        <v>298</v>
      </c>
      <c r="J78" s="6" t="s">
        <v>299</v>
      </c>
      <c r="K78" s="9">
        <v>272.88</v>
      </c>
      <c r="L78" s="6" t="s">
        <v>45</v>
      </c>
      <c r="M78" s="6" t="s">
        <v>293</v>
      </c>
      <c r="N78" s="6" t="s">
        <v>299</v>
      </c>
      <c r="Q78" s="9">
        <v>272.88</v>
      </c>
      <c r="R78" s="6" t="s">
        <v>52</v>
      </c>
      <c r="S78" s="6" t="s">
        <v>32</v>
      </c>
    </row>
    <row r="79" spans="1:19" x14ac:dyDescent="0.25">
      <c r="A79" s="6" t="s">
        <v>119</v>
      </c>
      <c r="B79" s="6" t="s">
        <v>34</v>
      </c>
      <c r="C79" s="6" t="s">
        <v>35</v>
      </c>
      <c r="D79" s="6" t="s">
        <v>25</v>
      </c>
      <c r="E79" s="7">
        <v>1</v>
      </c>
      <c r="F79" s="8">
        <v>3322</v>
      </c>
      <c r="G79" s="6" t="s">
        <v>300</v>
      </c>
      <c r="H79" s="6" t="s">
        <v>301</v>
      </c>
      <c r="I79" s="6" t="s">
        <v>302</v>
      </c>
      <c r="J79" s="6" t="s">
        <v>303</v>
      </c>
      <c r="K79" s="9">
        <v>750</v>
      </c>
      <c r="L79" s="6" t="s">
        <v>45</v>
      </c>
      <c r="M79" s="6" t="s">
        <v>293</v>
      </c>
      <c r="N79" s="6" t="s">
        <v>303</v>
      </c>
      <c r="Q79" s="9">
        <v>750</v>
      </c>
      <c r="R79" s="6" t="s">
        <v>108</v>
      </c>
      <c r="S79" s="6" t="s">
        <v>32</v>
      </c>
    </row>
    <row r="80" spans="1:19" x14ac:dyDescent="0.25">
      <c r="A80" s="6" t="s">
        <v>304</v>
      </c>
      <c r="B80" s="6" t="s">
        <v>23</v>
      </c>
      <c r="C80" s="6" t="s">
        <v>24</v>
      </c>
      <c r="D80" s="6" t="s">
        <v>175</v>
      </c>
      <c r="E80" s="7">
        <v>1</v>
      </c>
      <c r="F80" s="8">
        <v>900445</v>
      </c>
      <c r="G80" s="6" t="s">
        <v>305</v>
      </c>
      <c r="H80" s="6" t="s">
        <v>306</v>
      </c>
      <c r="I80" s="6" t="s">
        <v>307</v>
      </c>
      <c r="J80" s="6" t="s">
        <v>308</v>
      </c>
      <c r="K80" s="9">
        <v>-2443.5700000000002</v>
      </c>
      <c r="L80" s="6" t="s">
        <v>304</v>
      </c>
      <c r="M80" s="6" t="s">
        <v>293</v>
      </c>
      <c r="N80" s="6" t="s">
        <v>308</v>
      </c>
      <c r="Q80" s="9">
        <v>-2443.5700000000002</v>
      </c>
      <c r="R80" s="6" t="s">
        <v>309</v>
      </c>
      <c r="S80" s="6" t="s">
        <v>32</v>
      </c>
    </row>
    <row r="81" spans="1:19" x14ac:dyDescent="0.25">
      <c r="A81" s="6" t="s">
        <v>125</v>
      </c>
      <c r="B81" s="6" t="s">
        <v>310</v>
      </c>
      <c r="C81" s="6" t="s">
        <v>311</v>
      </c>
      <c r="D81" s="6" t="s">
        <v>25</v>
      </c>
      <c r="E81" s="7">
        <v>1</v>
      </c>
      <c r="F81" s="8">
        <v>701</v>
      </c>
      <c r="G81" s="6" t="s">
        <v>312</v>
      </c>
      <c r="H81" s="6" t="s">
        <v>313</v>
      </c>
      <c r="I81" s="6" t="s">
        <v>314</v>
      </c>
      <c r="K81" s="9">
        <v>394.02</v>
      </c>
      <c r="L81" s="6" t="s">
        <v>125</v>
      </c>
      <c r="M81" s="6" t="s">
        <v>293</v>
      </c>
      <c r="Q81" s="9">
        <v>394.02</v>
      </c>
      <c r="R81" s="6" t="s">
        <v>52</v>
      </c>
      <c r="S81" s="6" t="s">
        <v>32</v>
      </c>
    </row>
    <row r="82" spans="1:19" x14ac:dyDescent="0.25">
      <c r="A82" s="6" t="s">
        <v>130</v>
      </c>
      <c r="B82" s="6" t="s">
        <v>34</v>
      </c>
      <c r="C82" s="6" t="s">
        <v>35</v>
      </c>
      <c r="D82" s="6" t="s">
        <v>25</v>
      </c>
      <c r="E82" s="7">
        <v>1</v>
      </c>
      <c r="F82" s="8">
        <v>334</v>
      </c>
      <c r="G82" s="6" t="s">
        <v>315</v>
      </c>
      <c r="H82" s="6" t="s">
        <v>316</v>
      </c>
      <c r="I82" s="6" t="s">
        <v>317</v>
      </c>
      <c r="J82" s="6" t="s">
        <v>318</v>
      </c>
      <c r="K82" s="9">
        <v>5658.96</v>
      </c>
      <c r="L82" s="6" t="s">
        <v>319</v>
      </c>
      <c r="M82" s="6" t="s">
        <v>293</v>
      </c>
      <c r="N82" s="6" t="s">
        <v>318</v>
      </c>
      <c r="Q82" s="9">
        <v>5658.96</v>
      </c>
      <c r="R82" s="6" t="s">
        <v>52</v>
      </c>
      <c r="S82" s="6" t="s">
        <v>32</v>
      </c>
    </row>
    <row r="83" spans="1:19" x14ac:dyDescent="0.25">
      <c r="A83" s="6" t="s">
        <v>130</v>
      </c>
      <c r="B83" s="6" t="s">
        <v>34</v>
      </c>
      <c r="C83" s="6" t="s">
        <v>35</v>
      </c>
      <c r="D83" s="6" t="s">
        <v>25</v>
      </c>
      <c r="E83" s="7">
        <v>1</v>
      </c>
      <c r="F83" s="8">
        <v>62022</v>
      </c>
      <c r="G83" s="6" t="s">
        <v>320</v>
      </c>
      <c r="H83" s="6" t="s">
        <v>297</v>
      </c>
      <c r="I83" s="6" t="s">
        <v>298</v>
      </c>
      <c r="J83" s="6" t="s">
        <v>299</v>
      </c>
      <c r="K83" s="9">
        <v>112</v>
      </c>
      <c r="L83" s="6" t="s">
        <v>45</v>
      </c>
      <c r="M83" s="6" t="s">
        <v>293</v>
      </c>
      <c r="N83" s="6" t="s">
        <v>299</v>
      </c>
      <c r="Q83" s="9">
        <v>112</v>
      </c>
      <c r="R83" s="6" t="s">
        <v>52</v>
      </c>
      <c r="S83" s="6" t="s">
        <v>32</v>
      </c>
    </row>
    <row r="84" spans="1:19" x14ac:dyDescent="0.25">
      <c r="A84" s="6" t="s">
        <v>130</v>
      </c>
      <c r="B84" s="6" t="s">
        <v>34</v>
      </c>
      <c r="C84" s="6" t="s">
        <v>35</v>
      </c>
      <c r="D84" s="6" t="s">
        <v>25</v>
      </c>
      <c r="E84" s="7">
        <v>1</v>
      </c>
      <c r="F84" s="8">
        <v>42022</v>
      </c>
      <c r="G84" s="6" t="s">
        <v>321</v>
      </c>
      <c r="H84" s="6" t="s">
        <v>297</v>
      </c>
      <c r="I84" s="6" t="s">
        <v>298</v>
      </c>
      <c r="J84" s="6" t="s">
        <v>299</v>
      </c>
      <c r="K84" s="9">
        <v>1709.96</v>
      </c>
      <c r="L84" s="6" t="s">
        <v>45</v>
      </c>
      <c r="M84" s="6" t="s">
        <v>293</v>
      </c>
      <c r="N84" s="6" t="s">
        <v>299</v>
      </c>
      <c r="Q84" s="9">
        <v>1709.96</v>
      </c>
      <c r="R84" s="6" t="s">
        <v>52</v>
      </c>
      <c r="S84" s="6" t="s">
        <v>32</v>
      </c>
    </row>
    <row r="85" spans="1:19" x14ac:dyDescent="0.25">
      <c r="A85" s="6" t="s">
        <v>130</v>
      </c>
      <c r="B85" s="6" t="s">
        <v>34</v>
      </c>
      <c r="C85" s="6" t="s">
        <v>35</v>
      </c>
      <c r="D85" s="6" t="s">
        <v>25</v>
      </c>
      <c r="E85" s="7">
        <v>1</v>
      </c>
      <c r="F85" s="8">
        <v>52022</v>
      </c>
      <c r="G85" s="6" t="s">
        <v>322</v>
      </c>
      <c r="H85" s="6" t="s">
        <v>297</v>
      </c>
      <c r="I85" s="6" t="s">
        <v>298</v>
      </c>
      <c r="J85" s="6" t="s">
        <v>323</v>
      </c>
      <c r="K85" s="9">
        <v>892</v>
      </c>
      <c r="L85" s="6" t="s">
        <v>45</v>
      </c>
      <c r="M85" s="6" t="s">
        <v>293</v>
      </c>
      <c r="N85" s="6" t="s">
        <v>323</v>
      </c>
      <c r="Q85" s="9">
        <v>892</v>
      </c>
      <c r="R85" s="6" t="s">
        <v>52</v>
      </c>
      <c r="S85" s="6" t="s">
        <v>32</v>
      </c>
    </row>
    <row r="86" spans="1:19" x14ac:dyDescent="0.25">
      <c r="A86" s="6" t="s">
        <v>324</v>
      </c>
      <c r="B86" s="6" t="s">
        <v>34</v>
      </c>
      <c r="C86" s="6" t="s">
        <v>35</v>
      </c>
      <c r="D86" s="6" t="s">
        <v>25</v>
      </c>
      <c r="E86" s="7">
        <v>1</v>
      </c>
      <c r="F86" s="8">
        <v>457</v>
      </c>
      <c r="G86" s="6" t="s">
        <v>325</v>
      </c>
      <c r="H86" s="6" t="s">
        <v>326</v>
      </c>
      <c r="I86" s="6" t="s">
        <v>327</v>
      </c>
      <c r="J86" s="6" t="s">
        <v>328</v>
      </c>
      <c r="K86" s="9">
        <v>6480</v>
      </c>
      <c r="L86" s="6" t="s">
        <v>45</v>
      </c>
      <c r="M86" s="6" t="s">
        <v>293</v>
      </c>
      <c r="N86" s="6" t="s">
        <v>328</v>
      </c>
      <c r="Q86" s="9">
        <v>6480</v>
      </c>
      <c r="R86" s="6" t="s">
        <v>329</v>
      </c>
      <c r="S86" s="6" t="s">
        <v>32</v>
      </c>
    </row>
    <row r="87" spans="1:19" x14ac:dyDescent="0.25">
      <c r="A87" s="6" t="s">
        <v>130</v>
      </c>
      <c r="B87" s="6" t="s">
        <v>34</v>
      </c>
      <c r="C87" s="6" t="s">
        <v>35</v>
      </c>
      <c r="D87" s="6" t="s">
        <v>25</v>
      </c>
      <c r="E87" s="7">
        <v>1</v>
      </c>
      <c r="F87" s="8">
        <v>900522</v>
      </c>
      <c r="G87" s="6" t="s">
        <v>330</v>
      </c>
      <c r="H87" s="6" t="s">
        <v>306</v>
      </c>
      <c r="I87" s="6" t="s">
        <v>307</v>
      </c>
      <c r="J87" s="6" t="s">
        <v>308</v>
      </c>
      <c r="K87" s="9">
        <v>6441.59</v>
      </c>
      <c r="L87" s="6" t="s">
        <v>293</v>
      </c>
      <c r="M87" s="6" t="s">
        <v>293</v>
      </c>
      <c r="N87" s="6" t="s">
        <v>308</v>
      </c>
      <c r="Q87" s="9">
        <v>6441.59</v>
      </c>
      <c r="R87" s="6" t="s">
        <v>309</v>
      </c>
      <c r="S87" s="6" t="s">
        <v>32</v>
      </c>
    </row>
    <row r="88" spans="1:19" x14ac:dyDescent="0.25">
      <c r="A88" s="6" t="s">
        <v>331</v>
      </c>
      <c r="B88" s="6" t="s">
        <v>34</v>
      </c>
      <c r="C88" s="6" t="s">
        <v>35</v>
      </c>
      <c r="D88" s="6" t="s">
        <v>25</v>
      </c>
      <c r="E88" s="7">
        <v>1</v>
      </c>
      <c r="F88" s="8">
        <v>465</v>
      </c>
      <c r="G88" s="6" t="s">
        <v>332</v>
      </c>
      <c r="H88" s="6" t="s">
        <v>326</v>
      </c>
      <c r="I88" s="6" t="s">
        <v>327</v>
      </c>
      <c r="J88" s="6" t="s">
        <v>333</v>
      </c>
      <c r="K88" s="9">
        <v>1933.4</v>
      </c>
      <c r="L88" s="6" t="s">
        <v>45</v>
      </c>
      <c r="M88" s="6" t="s">
        <v>293</v>
      </c>
      <c r="N88" s="6" t="s">
        <v>333</v>
      </c>
      <c r="Q88" s="9">
        <v>1933.4</v>
      </c>
      <c r="R88" s="6" t="s">
        <v>334</v>
      </c>
      <c r="S88" s="6" t="s">
        <v>32</v>
      </c>
    </row>
    <row r="89" spans="1:19" x14ac:dyDescent="0.25">
      <c r="A89" s="6" t="s">
        <v>130</v>
      </c>
      <c r="B89" s="6" t="s">
        <v>34</v>
      </c>
      <c r="C89" s="6" t="s">
        <v>35</v>
      </c>
      <c r="D89" s="6" t="s">
        <v>25</v>
      </c>
      <c r="E89" s="7">
        <v>1</v>
      </c>
      <c r="F89" s="8">
        <v>269</v>
      </c>
      <c r="G89" s="6" t="s">
        <v>335</v>
      </c>
      <c r="H89" s="6" t="s">
        <v>336</v>
      </c>
      <c r="I89" s="6" t="s">
        <v>337</v>
      </c>
      <c r="J89" s="6" t="s">
        <v>338</v>
      </c>
      <c r="K89" s="9">
        <v>2694.12</v>
      </c>
      <c r="L89" s="6" t="s">
        <v>45</v>
      </c>
      <c r="M89" s="6" t="s">
        <v>293</v>
      </c>
      <c r="N89" s="6" t="s">
        <v>338</v>
      </c>
      <c r="Q89" s="9">
        <v>2694.12</v>
      </c>
      <c r="R89" s="6" t="s">
        <v>329</v>
      </c>
      <c r="S89" s="6" t="s">
        <v>32</v>
      </c>
    </row>
    <row r="90" spans="1:19" x14ac:dyDescent="0.25">
      <c r="A90" s="6" t="s">
        <v>130</v>
      </c>
      <c r="B90" s="6" t="s">
        <v>34</v>
      </c>
      <c r="C90" s="6" t="s">
        <v>35</v>
      </c>
      <c r="D90" s="6" t="s">
        <v>25</v>
      </c>
      <c r="E90" s="7">
        <v>1</v>
      </c>
      <c r="F90" s="8">
        <v>272</v>
      </c>
      <c r="G90" s="6" t="s">
        <v>339</v>
      </c>
      <c r="H90" s="6" t="s">
        <v>336</v>
      </c>
      <c r="I90" s="6" t="s">
        <v>337</v>
      </c>
      <c r="J90" s="6" t="s">
        <v>340</v>
      </c>
      <c r="K90" s="9">
        <v>1647</v>
      </c>
      <c r="L90" s="6" t="s">
        <v>45</v>
      </c>
      <c r="M90" s="6" t="s">
        <v>293</v>
      </c>
      <c r="N90" s="6" t="s">
        <v>340</v>
      </c>
      <c r="Q90" s="9">
        <v>1647</v>
      </c>
      <c r="R90" s="6" t="s">
        <v>329</v>
      </c>
      <c r="S90" s="6" t="s">
        <v>32</v>
      </c>
    </row>
    <row r="91" spans="1:19" x14ac:dyDescent="0.25">
      <c r="A91" s="6" t="s">
        <v>130</v>
      </c>
      <c r="B91" s="6" t="s">
        <v>34</v>
      </c>
      <c r="C91" s="6" t="s">
        <v>35</v>
      </c>
      <c r="D91" s="6" t="s">
        <v>25</v>
      </c>
      <c r="E91" s="7">
        <v>1</v>
      </c>
      <c r="F91" s="8">
        <v>270</v>
      </c>
      <c r="G91" s="6" t="s">
        <v>341</v>
      </c>
      <c r="H91" s="6" t="s">
        <v>336</v>
      </c>
      <c r="I91" s="6" t="s">
        <v>337</v>
      </c>
      <c r="J91" s="6" t="s">
        <v>342</v>
      </c>
      <c r="K91" s="9">
        <v>3000</v>
      </c>
      <c r="L91" s="6" t="s">
        <v>45</v>
      </c>
      <c r="M91" s="6" t="s">
        <v>293</v>
      </c>
      <c r="N91" s="6" t="s">
        <v>342</v>
      </c>
      <c r="Q91" s="9">
        <v>3000</v>
      </c>
      <c r="R91" s="6" t="s">
        <v>329</v>
      </c>
      <c r="S91" s="6" t="s">
        <v>32</v>
      </c>
    </row>
    <row r="92" spans="1:19" x14ac:dyDescent="0.25">
      <c r="A92" s="6" t="s">
        <v>130</v>
      </c>
      <c r="B92" s="6" t="s">
        <v>34</v>
      </c>
      <c r="C92" s="6" t="s">
        <v>35</v>
      </c>
      <c r="D92" s="6" t="s">
        <v>25</v>
      </c>
      <c r="E92" s="7">
        <v>1</v>
      </c>
      <c r="F92" s="8">
        <v>271</v>
      </c>
      <c r="G92" s="6" t="s">
        <v>343</v>
      </c>
      <c r="H92" s="6" t="s">
        <v>336</v>
      </c>
      <c r="I92" s="6" t="s">
        <v>337</v>
      </c>
      <c r="J92" s="6" t="s">
        <v>344</v>
      </c>
      <c r="K92" s="9">
        <v>1250</v>
      </c>
      <c r="L92" s="6" t="s">
        <v>45</v>
      </c>
      <c r="M92" s="6" t="s">
        <v>293</v>
      </c>
      <c r="N92" s="6" t="s">
        <v>344</v>
      </c>
      <c r="Q92" s="9">
        <v>1250</v>
      </c>
      <c r="R92" s="6" t="s">
        <v>329</v>
      </c>
      <c r="S92" s="6" t="s">
        <v>32</v>
      </c>
    </row>
    <row r="93" spans="1:19" x14ac:dyDescent="0.25">
      <c r="A93" s="6" t="s">
        <v>130</v>
      </c>
      <c r="B93" s="6" t="s">
        <v>34</v>
      </c>
      <c r="C93" s="6" t="s">
        <v>35</v>
      </c>
      <c r="D93" s="6" t="s">
        <v>25</v>
      </c>
      <c r="E93" s="7">
        <v>1</v>
      </c>
      <c r="F93" s="8">
        <v>273</v>
      </c>
      <c r="G93" s="6" t="s">
        <v>345</v>
      </c>
      <c r="H93" s="6" t="s">
        <v>336</v>
      </c>
      <c r="I93" s="6" t="s">
        <v>337</v>
      </c>
      <c r="J93" s="6" t="s">
        <v>346</v>
      </c>
      <c r="K93" s="9">
        <v>1098</v>
      </c>
      <c r="L93" s="6" t="s">
        <v>45</v>
      </c>
      <c r="M93" s="6" t="s">
        <v>293</v>
      </c>
      <c r="N93" s="6" t="s">
        <v>346</v>
      </c>
      <c r="Q93" s="9">
        <v>1098</v>
      </c>
      <c r="R93" s="6" t="s">
        <v>329</v>
      </c>
      <c r="S93" s="6" t="s">
        <v>32</v>
      </c>
    </row>
    <row r="94" spans="1:19" x14ac:dyDescent="0.25">
      <c r="A94" s="6" t="s">
        <v>130</v>
      </c>
      <c r="B94" s="6" t="s">
        <v>34</v>
      </c>
      <c r="C94" s="6" t="s">
        <v>35</v>
      </c>
      <c r="D94" s="6" t="s">
        <v>25</v>
      </c>
      <c r="E94" s="7">
        <v>1</v>
      </c>
      <c r="F94" s="8">
        <v>268</v>
      </c>
      <c r="G94" s="6" t="s">
        <v>347</v>
      </c>
      <c r="H94" s="6" t="s">
        <v>336</v>
      </c>
      <c r="I94" s="6" t="s">
        <v>337</v>
      </c>
      <c r="J94" s="6" t="s">
        <v>348</v>
      </c>
      <c r="K94" s="9">
        <v>3148</v>
      </c>
      <c r="L94" s="6" t="s">
        <v>45</v>
      </c>
      <c r="M94" s="6" t="s">
        <v>293</v>
      </c>
      <c r="N94" s="6" t="s">
        <v>348</v>
      </c>
      <c r="Q94" s="9">
        <v>3148</v>
      </c>
      <c r="R94" s="6" t="s">
        <v>329</v>
      </c>
      <c r="S94" s="6" t="s">
        <v>32</v>
      </c>
    </row>
    <row r="95" spans="1:19" x14ac:dyDescent="0.25">
      <c r="A95" s="6" t="s">
        <v>349</v>
      </c>
      <c r="B95" s="6" t="s">
        <v>34</v>
      </c>
      <c r="C95" s="6" t="s">
        <v>35</v>
      </c>
      <c r="D95" s="6" t="s">
        <v>25</v>
      </c>
      <c r="E95" s="7">
        <v>1</v>
      </c>
      <c r="F95" s="8">
        <v>284</v>
      </c>
      <c r="G95" s="6" t="s">
        <v>350</v>
      </c>
      <c r="H95" s="6" t="s">
        <v>351</v>
      </c>
      <c r="I95" s="6" t="s">
        <v>352</v>
      </c>
      <c r="J95" s="6" t="s">
        <v>353</v>
      </c>
      <c r="K95" s="9">
        <v>10857.44</v>
      </c>
      <c r="L95" s="6" t="s">
        <v>45</v>
      </c>
      <c r="M95" s="6" t="s">
        <v>293</v>
      </c>
      <c r="N95" s="6" t="s">
        <v>353</v>
      </c>
      <c r="Q95" s="9">
        <v>10857.44</v>
      </c>
      <c r="R95" s="6" t="s">
        <v>153</v>
      </c>
      <c r="S95" s="6" t="s">
        <v>32</v>
      </c>
    </row>
    <row r="96" spans="1:19" x14ac:dyDescent="0.25">
      <c r="A96" s="6" t="s">
        <v>354</v>
      </c>
      <c r="B96" s="6" t="s">
        <v>34</v>
      </c>
      <c r="C96" s="6" t="s">
        <v>35</v>
      </c>
      <c r="D96" s="6" t="s">
        <v>25</v>
      </c>
      <c r="E96" s="7">
        <v>1</v>
      </c>
      <c r="F96" s="8">
        <v>286</v>
      </c>
      <c r="G96" s="6" t="s">
        <v>355</v>
      </c>
      <c r="H96" s="6" t="s">
        <v>351</v>
      </c>
      <c r="I96" s="6" t="s">
        <v>352</v>
      </c>
      <c r="J96" s="6" t="s">
        <v>356</v>
      </c>
      <c r="K96" s="9">
        <v>23043.24</v>
      </c>
      <c r="L96" s="6" t="s">
        <v>45</v>
      </c>
      <c r="M96" s="6" t="s">
        <v>293</v>
      </c>
      <c r="N96" s="6" t="s">
        <v>356</v>
      </c>
      <c r="Q96" s="9">
        <v>23043.24</v>
      </c>
      <c r="R96" s="6" t="s">
        <v>357</v>
      </c>
      <c r="S96" s="6" t="s">
        <v>32</v>
      </c>
    </row>
    <row r="97" spans="1:19" x14ac:dyDescent="0.25">
      <c r="A97" s="6" t="s">
        <v>229</v>
      </c>
      <c r="B97" s="6" t="s">
        <v>34</v>
      </c>
      <c r="C97" s="6" t="s">
        <v>35</v>
      </c>
      <c r="D97" s="6" t="s">
        <v>25</v>
      </c>
      <c r="E97" s="7">
        <v>1</v>
      </c>
      <c r="F97" s="8">
        <v>288</v>
      </c>
      <c r="G97" s="6" t="s">
        <v>358</v>
      </c>
      <c r="H97" s="6" t="s">
        <v>351</v>
      </c>
      <c r="I97" s="6" t="s">
        <v>352</v>
      </c>
      <c r="J97" s="6" t="s">
        <v>353</v>
      </c>
      <c r="K97" s="9">
        <v>4349.93</v>
      </c>
      <c r="L97" s="6" t="s">
        <v>45</v>
      </c>
      <c r="M97" s="6" t="s">
        <v>293</v>
      </c>
      <c r="N97" s="6" t="s">
        <v>353</v>
      </c>
      <c r="Q97" s="9">
        <v>4349.93</v>
      </c>
      <c r="R97" s="6" t="s">
        <v>153</v>
      </c>
      <c r="S97" s="6" t="s">
        <v>32</v>
      </c>
    </row>
    <row r="98" spans="1:19" x14ac:dyDescent="0.25">
      <c r="A98" s="6" t="s">
        <v>331</v>
      </c>
      <c r="B98" s="6" t="s">
        <v>34</v>
      </c>
      <c r="C98" s="6" t="s">
        <v>35</v>
      </c>
      <c r="D98" s="6" t="s">
        <v>25</v>
      </c>
      <c r="E98" s="7">
        <v>1</v>
      </c>
      <c r="F98" s="8">
        <v>283</v>
      </c>
      <c r="G98" s="6" t="s">
        <v>359</v>
      </c>
      <c r="H98" s="6" t="s">
        <v>351</v>
      </c>
      <c r="I98" s="6" t="s">
        <v>352</v>
      </c>
      <c r="J98" s="6" t="s">
        <v>353</v>
      </c>
      <c r="K98" s="9">
        <v>19507.849999999999</v>
      </c>
      <c r="L98" s="6" t="s">
        <v>45</v>
      </c>
      <c r="M98" s="6" t="s">
        <v>293</v>
      </c>
      <c r="N98" s="6" t="s">
        <v>353</v>
      </c>
      <c r="Q98" s="9">
        <v>19507.849999999999</v>
      </c>
      <c r="R98" s="6" t="s">
        <v>153</v>
      </c>
      <c r="S98" s="6" t="s">
        <v>32</v>
      </c>
    </row>
    <row r="99" spans="1:19" x14ac:dyDescent="0.25">
      <c r="A99" s="6" t="s">
        <v>354</v>
      </c>
      <c r="B99" s="6" t="s">
        <v>34</v>
      </c>
      <c r="C99" s="6" t="s">
        <v>35</v>
      </c>
      <c r="D99" s="6" t="s">
        <v>25</v>
      </c>
      <c r="E99" s="7">
        <v>1</v>
      </c>
      <c r="F99" s="8">
        <v>287</v>
      </c>
      <c r="G99" s="6" t="s">
        <v>360</v>
      </c>
      <c r="H99" s="6" t="s">
        <v>351</v>
      </c>
      <c r="I99" s="6" t="s">
        <v>352</v>
      </c>
      <c r="J99" s="6" t="s">
        <v>353</v>
      </c>
      <c r="K99" s="9">
        <v>578.04</v>
      </c>
      <c r="L99" s="6" t="s">
        <v>45</v>
      </c>
      <c r="M99" s="6" t="s">
        <v>293</v>
      </c>
      <c r="N99" s="6" t="s">
        <v>353</v>
      </c>
      <c r="Q99" s="9">
        <v>578.04</v>
      </c>
      <c r="R99" s="6" t="s">
        <v>153</v>
      </c>
      <c r="S99" s="6" t="s">
        <v>32</v>
      </c>
    </row>
    <row r="100" spans="1:19" x14ac:dyDescent="0.25">
      <c r="A100" s="6" t="s">
        <v>361</v>
      </c>
      <c r="B100" s="6" t="s">
        <v>34</v>
      </c>
      <c r="C100" s="6" t="s">
        <v>35</v>
      </c>
      <c r="D100" s="6" t="s">
        <v>25</v>
      </c>
      <c r="E100" s="7">
        <v>1</v>
      </c>
      <c r="F100" s="8">
        <v>407</v>
      </c>
      <c r="G100" s="6" t="s">
        <v>362</v>
      </c>
      <c r="H100" s="6" t="s">
        <v>363</v>
      </c>
      <c r="I100" s="6" t="s">
        <v>364</v>
      </c>
      <c r="J100" s="6" t="s">
        <v>365</v>
      </c>
      <c r="K100" s="9">
        <v>4980</v>
      </c>
      <c r="L100" s="6" t="s">
        <v>45</v>
      </c>
      <c r="M100" s="6" t="s">
        <v>293</v>
      </c>
      <c r="N100" s="6" t="s">
        <v>365</v>
      </c>
      <c r="Q100" s="9">
        <v>4980</v>
      </c>
      <c r="R100" s="6" t="s">
        <v>334</v>
      </c>
      <c r="S100" s="6" t="s">
        <v>32</v>
      </c>
    </row>
    <row r="101" spans="1:19" x14ac:dyDescent="0.25">
      <c r="A101" s="6" t="s">
        <v>361</v>
      </c>
      <c r="B101" s="6" t="s">
        <v>34</v>
      </c>
      <c r="C101" s="6" t="s">
        <v>35</v>
      </c>
      <c r="D101" s="6" t="s">
        <v>25</v>
      </c>
      <c r="E101" s="7">
        <v>1</v>
      </c>
      <c r="F101" s="8">
        <v>406</v>
      </c>
      <c r="G101" s="6" t="s">
        <v>366</v>
      </c>
      <c r="H101" s="6" t="s">
        <v>363</v>
      </c>
      <c r="I101" s="6" t="s">
        <v>364</v>
      </c>
      <c r="J101" s="6" t="s">
        <v>367</v>
      </c>
      <c r="K101" s="9">
        <v>7800</v>
      </c>
      <c r="L101" s="6" t="s">
        <v>45</v>
      </c>
      <c r="M101" s="6" t="s">
        <v>293</v>
      </c>
      <c r="N101" s="6" t="s">
        <v>367</v>
      </c>
      <c r="Q101" s="9">
        <v>7800</v>
      </c>
      <c r="R101" s="6" t="s">
        <v>334</v>
      </c>
      <c r="S101" s="6" t="s">
        <v>32</v>
      </c>
    </row>
    <row r="102" spans="1:19" x14ac:dyDescent="0.25">
      <c r="A102" s="6" t="s">
        <v>106</v>
      </c>
      <c r="B102" s="6" t="s">
        <v>34</v>
      </c>
      <c r="C102" s="6" t="s">
        <v>35</v>
      </c>
      <c r="D102" s="6" t="s">
        <v>25</v>
      </c>
      <c r="E102" s="7">
        <v>1</v>
      </c>
      <c r="F102" s="8">
        <v>11922</v>
      </c>
      <c r="G102" s="6" t="s">
        <v>368</v>
      </c>
      <c r="H102" s="6" t="s">
        <v>369</v>
      </c>
      <c r="I102" s="6" t="s">
        <v>370</v>
      </c>
      <c r="J102" s="6" t="s">
        <v>371</v>
      </c>
      <c r="K102" s="9">
        <v>9938.7199999999993</v>
      </c>
      <c r="L102" s="6" t="s">
        <v>45</v>
      </c>
      <c r="M102" s="6" t="s">
        <v>293</v>
      </c>
      <c r="N102" s="6" t="s">
        <v>371</v>
      </c>
      <c r="Q102" s="9">
        <v>9938.7199999999993</v>
      </c>
      <c r="R102" s="6" t="s">
        <v>372</v>
      </c>
      <c r="S102" s="6" t="s">
        <v>32</v>
      </c>
    </row>
    <row r="103" spans="1:19" x14ac:dyDescent="0.25">
      <c r="A103" s="6" t="s">
        <v>106</v>
      </c>
      <c r="B103" s="6" t="s">
        <v>34</v>
      </c>
      <c r="C103" s="6" t="s">
        <v>35</v>
      </c>
      <c r="D103" s="6" t="s">
        <v>25</v>
      </c>
      <c r="E103" s="7">
        <v>1</v>
      </c>
      <c r="F103" s="8">
        <v>812022</v>
      </c>
      <c r="G103" s="6" t="s">
        <v>373</v>
      </c>
      <c r="H103" s="6" t="s">
        <v>374</v>
      </c>
      <c r="I103" s="6" t="s">
        <v>375</v>
      </c>
      <c r="K103" s="9">
        <v>1600</v>
      </c>
      <c r="L103" s="6" t="s">
        <v>45</v>
      </c>
      <c r="M103" s="6" t="s">
        <v>293</v>
      </c>
      <c r="Q103" s="9">
        <v>1600</v>
      </c>
      <c r="R103" s="6" t="s">
        <v>108</v>
      </c>
      <c r="S103" s="6" t="s">
        <v>32</v>
      </c>
    </row>
    <row r="104" spans="1:19" x14ac:dyDescent="0.25">
      <c r="A104" s="6" t="s">
        <v>106</v>
      </c>
      <c r="B104" s="6" t="s">
        <v>34</v>
      </c>
      <c r="C104" s="6" t="s">
        <v>35</v>
      </c>
      <c r="D104" s="6" t="s">
        <v>25</v>
      </c>
      <c r="E104" s="7">
        <v>1</v>
      </c>
      <c r="F104" s="8">
        <v>57441</v>
      </c>
      <c r="G104" s="6" t="s">
        <v>376</v>
      </c>
      <c r="H104" s="6" t="s">
        <v>377</v>
      </c>
      <c r="I104" s="6" t="s">
        <v>378</v>
      </c>
      <c r="J104" s="6" t="s">
        <v>379</v>
      </c>
      <c r="K104" s="9">
        <v>454.23</v>
      </c>
      <c r="L104" s="6" t="s">
        <v>45</v>
      </c>
      <c r="M104" s="6" t="s">
        <v>293</v>
      </c>
      <c r="N104" s="6" t="s">
        <v>379</v>
      </c>
      <c r="Q104" s="9">
        <v>454.23</v>
      </c>
      <c r="R104" s="6" t="s">
        <v>52</v>
      </c>
      <c r="S104" s="6" t="s">
        <v>32</v>
      </c>
    </row>
    <row r="105" spans="1:19" x14ac:dyDescent="0.25">
      <c r="A105" s="6" t="s">
        <v>106</v>
      </c>
      <c r="B105" s="6" t="s">
        <v>34</v>
      </c>
      <c r="C105" s="6" t="s">
        <v>35</v>
      </c>
      <c r="D105" s="6" t="s">
        <v>25</v>
      </c>
      <c r="E105" s="7">
        <v>1</v>
      </c>
      <c r="F105" s="8">
        <v>862</v>
      </c>
      <c r="G105" s="6" t="s">
        <v>380</v>
      </c>
      <c r="H105" s="6" t="s">
        <v>313</v>
      </c>
      <c r="I105" s="6" t="s">
        <v>314</v>
      </c>
      <c r="J105" s="6" t="s">
        <v>381</v>
      </c>
      <c r="K105" s="9">
        <v>445.13</v>
      </c>
      <c r="L105" s="6" t="s">
        <v>45</v>
      </c>
      <c r="M105" s="6" t="s">
        <v>293</v>
      </c>
      <c r="N105" s="6" t="s">
        <v>381</v>
      </c>
      <c r="Q105" s="9">
        <v>445.13</v>
      </c>
      <c r="R105" s="6" t="s">
        <v>108</v>
      </c>
      <c r="S105" s="6" t="s">
        <v>32</v>
      </c>
    </row>
    <row r="106" spans="1:19" x14ac:dyDescent="0.25">
      <c r="A106" s="6" t="s">
        <v>106</v>
      </c>
      <c r="B106" s="6" t="s">
        <v>34</v>
      </c>
      <c r="C106" s="6" t="s">
        <v>35</v>
      </c>
      <c r="D106" s="6" t="s">
        <v>25</v>
      </c>
      <c r="E106" s="7">
        <v>1</v>
      </c>
      <c r="F106" s="8">
        <v>1429</v>
      </c>
      <c r="G106" s="6" t="s">
        <v>382</v>
      </c>
      <c r="H106" s="6" t="s">
        <v>383</v>
      </c>
      <c r="I106" s="6" t="s">
        <v>384</v>
      </c>
      <c r="J106" s="6" t="s">
        <v>385</v>
      </c>
      <c r="K106" s="9">
        <v>6031.86</v>
      </c>
      <c r="L106" s="6" t="s">
        <v>45</v>
      </c>
      <c r="M106" s="6" t="s">
        <v>293</v>
      </c>
      <c r="N106" s="6" t="s">
        <v>385</v>
      </c>
      <c r="Q106" s="9">
        <v>6031.86</v>
      </c>
      <c r="R106" s="6" t="s">
        <v>386</v>
      </c>
      <c r="S106" s="6" t="s">
        <v>32</v>
      </c>
    </row>
    <row r="107" spans="1:19" x14ac:dyDescent="0.25">
      <c r="A107" s="6" t="s">
        <v>106</v>
      </c>
      <c r="B107" s="6" t="s">
        <v>387</v>
      </c>
      <c r="C107" s="6" t="s">
        <v>388</v>
      </c>
      <c r="D107" s="6" t="s">
        <v>25</v>
      </c>
      <c r="E107" s="7">
        <v>1</v>
      </c>
      <c r="F107" s="8">
        <v>1428</v>
      </c>
      <c r="G107" s="6" t="s">
        <v>389</v>
      </c>
      <c r="H107" s="6" t="s">
        <v>383</v>
      </c>
      <c r="I107" s="6" t="s">
        <v>384</v>
      </c>
      <c r="J107" s="6" t="s">
        <v>390</v>
      </c>
      <c r="K107" s="9">
        <v>5250</v>
      </c>
      <c r="L107" s="6" t="s">
        <v>45</v>
      </c>
      <c r="M107" s="6" t="s">
        <v>293</v>
      </c>
      <c r="N107" s="6" t="s">
        <v>390</v>
      </c>
      <c r="Q107" s="9">
        <v>5250</v>
      </c>
      <c r="R107" s="6" t="s">
        <v>386</v>
      </c>
      <c r="S107" s="6" t="s">
        <v>32</v>
      </c>
    </row>
    <row r="108" spans="1:19" x14ac:dyDescent="0.25">
      <c r="A108" s="6" t="s">
        <v>106</v>
      </c>
      <c r="B108" s="6" t="s">
        <v>34</v>
      </c>
      <c r="C108" s="6" t="s">
        <v>35</v>
      </c>
      <c r="D108" s="6" t="s">
        <v>25</v>
      </c>
      <c r="E108" s="7">
        <v>1</v>
      </c>
      <c r="F108" s="8">
        <v>125</v>
      </c>
      <c r="G108" s="6" t="s">
        <v>391</v>
      </c>
      <c r="H108" s="6" t="s">
        <v>392</v>
      </c>
      <c r="I108" s="6" t="s">
        <v>393</v>
      </c>
      <c r="K108" s="9">
        <v>8281.35</v>
      </c>
      <c r="L108" s="6" t="s">
        <v>45</v>
      </c>
      <c r="M108" s="6" t="s">
        <v>293</v>
      </c>
      <c r="Q108" s="9">
        <v>8281.35</v>
      </c>
      <c r="R108" s="6" t="s">
        <v>158</v>
      </c>
      <c r="S108" s="6" t="s">
        <v>32</v>
      </c>
    </row>
    <row r="109" spans="1:19" x14ac:dyDescent="0.25">
      <c r="A109" s="6" t="s">
        <v>106</v>
      </c>
      <c r="B109" s="6" t="s">
        <v>34</v>
      </c>
      <c r="C109" s="6" t="s">
        <v>35</v>
      </c>
      <c r="D109" s="6" t="s">
        <v>25</v>
      </c>
      <c r="E109" s="7">
        <v>1</v>
      </c>
      <c r="F109" s="8">
        <v>748</v>
      </c>
      <c r="G109" s="6" t="s">
        <v>394</v>
      </c>
      <c r="H109" s="6" t="s">
        <v>395</v>
      </c>
      <c r="I109" s="6" t="s">
        <v>396</v>
      </c>
      <c r="J109" s="6" t="s">
        <v>397</v>
      </c>
      <c r="K109" s="9">
        <v>16632</v>
      </c>
      <c r="L109" s="6" t="s">
        <v>45</v>
      </c>
      <c r="M109" s="6" t="s">
        <v>293</v>
      </c>
      <c r="N109" s="6" t="s">
        <v>397</v>
      </c>
      <c r="Q109" s="9">
        <v>16632</v>
      </c>
      <c r="R109" s="6" t="s">
        <v>329</v>
      </c>
      <c r="S109" s="6" t="s">
        <v>32</v>
      </c>
    </row>
    <row r="110" spans="1:19" x14ac:dyDescent="0.25">
      <c r="A110" s="6" t="s">
        <v>106</v>
      </c>
      <c r="B110" s="6" t="s">
        <v>34</v>
      </c>
      <c r="C110" s="6" t="s">
        <v>35</v>
      </c>
      <c r="D110" s="6" t="s">
        <v>25</v>
      </c>
      <c r="E110" s="7">
        <v>1</v>
      </c>
      <c r="F110" s="8">
        <v>400</v>
      </c>
      <c r="G110" s="6" t="s">
        <v>398</v>
      </c>
      <c r="H110" s="6" t="s">
        <v>351</v>
      </c>
      <c r="I110" s="6" t="s">
        <v>352</v>
      </c>
      <c r="J110" s="6" t="s">
        <v>353</v>
      </c>
      <c r="K110" s="9">
        <v>10600.3</v>
      </c>
      <c r="L110" s="6" t="s">
        <v>45</v>
      </c>
      <c r="M110" s="6" t="s">
        <v>293</v>
      </c>
      <c r="N110" s="6" t="s">
        <v>353</v>
      </c>
      <c r="Q110" s="9">
        <v>10600.3</v>
      </c>
      <c r="R110" s="6" t="s">
        <v>153</v>
      </c>
      <c r="S110" s="6" t="s">
        <v>32</v>
      </c>
    </row>
    <row r="111" spans="1:19" x14ac:dyDescent="0.25">
      <c r="A111" s="6" t="s">
        <v>106</v>
      </c>
      <c r="B111" s="6" t="s">
        <v>34</v>
      </c>
      <c r="C111" s="6" t="s">
        <v>35</v>
      </c>
      <c r="D111" s="6" t="s">
        <v>25</v>
      </c>
      <c r="E111" s="7">
        <v>1</v>
      </c>
      <c r="F111" s="8">
        <v>900644</v>
      </c>
      <c r="G111" s="6" t="s">
        <v>399</v>
      </c>
      <c r="H111" s="6" t="s">
        <v>306</v>
      </c>
      <c r="I111" s="6" t="s">
        <v>307</v>
      </c>
      <c r="J111" s="6" t="s">
        <v>308</v>
      </c>
      <c r="K111" s="9">
        <v>13580.82</v>
      </c>
      <c r="L111" s="6" t="s">
        <v>293</v>
      </c>
      <c r="M111" s="6" t="s">
        <v>293</v>
      </c>
      <c r="N111" s="6" t="s">
        <v>308</v>
      </c>
      <c r="Q111" s="9">
        <v>13580.82</v>
      </c>
      <c r="R111" s="6" t="s">
        <v>309</v>
      </c>
      <c r="S111" s="6" t="s">
        <v>32</v>
      </c>
    </row>
    <row r="112" spans="1:19" x14ac:dyDescent="0.25">
      <c r="A112" s="6" t="s">
        <v>106</v>
      </c>
      <c r="B112" s="6" t="s">
        <v>34</v>
      </c>
      <c r="C112" s="6" t="s">
        <v>35</v>
      </c>
      <c r="D112" s="6" t="s">
        <v>25</v>
      </c>
      <c r="E112" s="7">
        <v>1</v>
      </c>
      <c r="F112" s="8">
        <v>408</v>
      </c>
      <c r="G112" s="6" t="s">
        <v>400</v>
      </c>
      <c r="H112" s="6" t="s">
        <v>351</v>
      </c>
      <c r="I112" s="6" t="s">
        <v>352</v>
      </c>
      <c r="J112" s="6" t="s">
        <v>356</v>
      </c>
      <c r="K112" s="9">
        <v>9600</v>
      </c>
      <c r="L112" s="6" t="s">
        <v>45</v>
      </c>
      <c r="M112" s="6" t="s">
        <v>293</v>
      </c>
      <c r="N112" s="6" t="s">
        <v>356</v>
      </c>
      <c r="Q112" s="9">
        <v>9600</v>
      </c>
      <c r="R112" s="6" t="s">
        <v>357</v>
      </c>
      <c r="S112" s="6" t="s">
        <v>32</v>
      </c>
    </row>
    <row r="113" spans="1:19" x14ac:dyDescent="0.25">
      <c r="A113" s="6" t="s">
        <v>106</v>
      </c>
      <c r="B113" s="6" t="s">
        <v>34</v>
      </c>
      <c r="C113" s="6" t="s">
        <v>35</v>
      </c>
      <c r="D113" s="6" t="s">
        <v>25</v>
      </c>
      <c r="E113" s="7">
        <v>1</v>
      </c>
      <c r="F113" s="8">
        <v>750</v>
      </c>
      <c r="G113" s="6" t="s">
        <v>401</v>
      </c>
      <c r="H113" s="6" t="s">
        <v>395</v>
      </c>
      <c r="I113" s="6" t="s">
        <v>396</v>
      </c>
      <c r="J113" s="6" t="s">
        <v>402</v>
      </c>
      <c r="K113" s="9">
        <v>890</v>
      </c>
      <c r="L113" s="6" t="s">
        <v>45</v>
      </c>
      <c r="M113" s="6" t="s">
        <v>293</v>
      </c>
      <c r="N113" s="6" t="s">
        <v>402</v>
      </c>
      <c r="Q113" s="9">
        <v>890</v>
      </c>
      <c r="R113" s="6" t="s">
        <v>329</v>
      </c>
      <c r="S113" s="6" t="s">
        <v>32</v>
      </c>
    </row>
    <row r="114" spans="1:19" x14ac:dyDescent="0.25">
      <c r="A114" s="6" t="s">
        <v>106</v>
      </c>
      <c r="B114" s="6" t="s">
        <v>34</v>
      </c>
      <c r="C114" s="6" t="s">
        <v>35</v>
      </c>
      <c r="D114" s="6" t="s">
        <v>25</v>
      </c>
      <c r="E114" s="7">
        <v>1</v>
      </c>
      <c r="F114" s="8">
        <v>749</v>
      </c>
      <c r="G114" s="6" t="s">
        <v>403</v>
      </c>
      <c r="H114" s="6" t="s">
        <v>395</v>
      </c>
      <c r="I114" s="6" t="s">
        <v>396</v>
      </c>
      <c r="J114" s="6" t="s">
        <v>404</v>
      </c>
      <c r="K114" s="9">
        <v>6441.48</v>
      </c>
      <c r="L114" s="6" t="s">
        <v>45</v>
      </c>
      <c r="M114" s="6" t="s">
        <v>293</v>
      </c>
      <c r="N114" s="6" t="s">
        <v>404</v>
      </c>
      <c r="Q114" s="9">
        <v>6441.48</v>
      </c>
      <c r="R114" s="6" t="s">
        <v>329</v>
      </c>
      <c r="S114" s="6" t="s">
        <v>32</v>
      </c>
    </row>
    <row r="115" spans="1:19" x14ac:dyDescent="0.25">
      <c r="A115" s="6" t="s">
        <v>106</v>
      </c>
      <c r="B115" s="6" t="s">
        <v>34</v>
      </c>
      <c r="C115" s="6" t="s">
        <v>35</v>
      </c>
      <c r="D115" s="6" t="s">
        <v>25</v>
      </c>
      <c r="E115" s="7">
        <v>1</v>
      </c>
      <c r="F115" s="8">
        <v>751</v>
      </c>
      <c r="G115" s="6" t="s">
        <v>405</v>
      </c>
      <c r="H115" s="6" t="s">
        <v>395</v>
      </c>
      <c r="I115" s="6" t="s">
        <v>396</v>
      </c>
      <c r="J115" s="6" t="s">
        <v>406</v>
      </c>
      <c r="K115" s="9">
        <v>3212.11</v>
      </c>
      <c r="L115" s="6" t="s">
        <v>45</v>
      </c>
      <c r="M115" s="6" t="s">
        <v>293</v>
      </c>
      <c r="N115" s="6" t="s">
        <v>406</v>
      </c>
      <c r="Q115" s="9">
        <v>3212.11</v>
      </c>
      <c r="R115" s="6" t="s">
        <v>329</v>
      </c>
      <c r="S115" s="6" t="s">
        <v>32</v>
      </c>
    </row>
    <row r="116" spans="1:19" x14ac:dyDescent="0.25">
      <c r="A116" s="6" t="s">
        <v>106</v>
      </c>
      <c r="B116" s="6" t="s">
        <v>34</v>
      </c>
      <c r="C116" s="6" t="s">
        <v>35</v>
      </c>
      <c r="D116" s="6" t="s">
        <v>25</v>
      </c>
      <c r="E116" s="7">
        <v>1</v>
      </c>
      <c r="F116" s="8">
        <v>900645</v>
      </c>
      <c r="G116" s="6" t="s">
        <v>407</v>
      </c>
      <c r="H116" s="6" t="s">
        <v>306</v>
      </c>
      <c r="I116" s="6" t="s">
        <v>307</v>
      </c>
      <c r="J116" s="6" t="s">
        <v>408</v>
      </c>
      <c r="K116" s="9">
        <v>37472.01</v>
      </c>
      <c r="L116" s="6" t="s">
        <v>293</v>
      </c>
      <c r="M116" s="6" t="s">
        <v>293</v>
      </c>
      <c r="N116" s="6" t="s">
        <v>408</v>
      </c>
      <c r="Q116" s="9">
        <v>37472.01</v>
      </c>
      <c r="R116" s="6" t="s">
        <v>309</v>
      </c>
      <c r="S116" s="6" t="s">
        <v>32</v>
      </c>
    </row>
    <row r="117" spans="1:19" x14ac:dyDescent="0.25">
      <c r="A117" s="6" t="s">
        <v>106</v>
      </c>
      <c r="B117" s="6" t="s">
        <v>34</v>
      </c>
      <c r="C117" s="6" t="s">
        <v>35</v>
      </c>
      <c r="D117" s="6" t="s">
        <v>25</v>
      </c>
      <c r="E117" s="7">
        <v>1</v>
      </c>
      <c r="F117" s="8">
        <v>21002</v>
      </c>
      <c r="G117" s="6" t="s">
        <v>409</v>
      </c>
      <c r="H117" s="6" t="s">
        <v>410</v>
      </c>
      <c r="I117" s="6" t="s">
        <v>411</v>
      </c>
      <c r="J117" s="6" t="s">
        <v>412</v>
      </c>
      <c r="K117" s="9">
        <v>116.4</v>
      </c>
      <c r="L117" s="6" t="s">
        <v>45</v>
      </c>
      <c r="M117" s="6" t="s">
        <v>293</v>
      </c>
      <c r="N117" s="6" t="s">
        <v>412</v>
      </c>
      <c r="Q117" s="9">
        <v>116.4</v>
      </c>
      <c r="R117" s="6" t="s">
        <v>153</v>
      </c>
      <c r="S117" s="6" t="s">
        <v>32</v>
      </c>
    </row>
    <row r="118" spans="1:19" x14ac:dyDescent="0.25">
      <c r="A118" s="6" t="s">
        <v>106</v>
      </c>
      <c r="B118" s="6" t="s">
        <v>34</v>
      </c>
      <c r="C118" s="6" t="s">
        <v>35</v>
      </c>
      <c r="D118" s="6" t="s">
        <v>25</v>
      </c>
      <c r="E118" s="7">
        <v>1</v>
      </c>
      <c r="F118" s="8">
        <v>21025</v>
      </c>
      <c r="G118" s="6" t="s">
        <v>413</v>
      </c>
      <c r="H118" s="6" t="s">
        <v>410</v>
      </c>
      <c r="I118" s="6" t="s">
        <v>411</v>
      </c>
      <c r="J118" s="6" t="s">
        <v>412</v>
      </c>
      <c r="K118" s="9">
        <v>4009.18</v>
      </c>
      <c r="L118" s="6" t="s">
        <v>45</v>
      </c>
      <c r="M118" s="6" t="s">
        <v>293</v>
      </c>
      <c r="N118" s="6" t="s">
        <v>412</v>
      </c>
      <c r="Q118" s="9">
        <v>4009.18</v>
      </c>
      <c r="R118" s="6" t="s">
        <v>153</v>
      </c>
      <c r="S118" s="6" t="s">
        <v>32</v>
      </c>
    </row>
    <row r="119" spans="1:19" x14ac:dyDescent="0.25">
      <c r="A119" s="6" t="s">
        <v>414</v>
      </c>
      <c r="B119" s="6" t="s">
        <v>34</v>
      </c>
      <c r="C119" s="6" t="s">
        <v>35</v>
      </c>
      <c r="D119" s="6" t="s">
        <v>25</v>
      </c>
      <c r="E119" s="7">
        <v>1</v>
      </c>
      <c r="F119" s="8">
        <v>155</v>
      </c>
      <c r="G119" s="6" t="s">
        <v>415</v>
      </c>
      <c r="H119" s="6" t="s">
        <v>416</v>
      </c>
      <c r="I119" s="6" t="s">
        <v>417</v>
      </c>
      <c r="J119" s="6" t="s">
        <v>418</v>
      </c>
      <c r="K119" s="9">
        <v>1000</v>
      </c>
      <c r="L119" s="6" t="s">
        <v>45</v>
      </c>
      <c r="M119" s="6" t="s">
        <v>293</v>
      </c>
      <c r="N119" s="6" t="s">
        <v>418</v>
      </c>
      <c r="Q119" s="9">
        <v>1000</v>
      </c>
      <c r="R119" s="6" t="s">
        <v>153</v>
      </c>
      <c r="S119" s="6" t="s">
        <v>32</v>
      </c>
    </row>
    <row r="120" spans="1:19" x14ac:dyDescent="0.25">
      <c r="A120" s="6" t="s">
        <v>30</v>
      </c>
      <c r="B120" s="6" t="s">
        <v>34</v>
      </c>
      <c r="C120" s="6" t="s">
        <v>35</v>
      </c>
      <c r="D120" s="6" t="s">
        <v>25</v>
      </c>
      <c r="E120" s="7">
        <v>1</v>
      </c>
      <c r="F120" s="8">
        <v>1122</v>
      </c>
      <c r="G120" s="6" t="s">
        <v>419</v>
      </c>
      <c r="H120" s="6" t="s">
        <v>420</v>
      </c>
      <c r="I120" s="6" t="s">
        <v>421</v>
      </c>
      <c r="K120" s="9">
        <v>250</v>
      </c>
      <c r="L120" s="6" t="s">
        <v>30</v>
      </c>
      <c r="M120" s="6" t="s">
        <v>293</v>
      </c>
      <c r="Q120" s="9">
        <v>250</v>
      </c>
      <c r="R120" s="6" t="s">
        <v>422</v>
      </c>
      <c r="S120" s="6" t="s">
        <v>32</v>
      </c>
    </row>
    <row r="121" spans="1:19" x14ac:dyDescent="0.25">
      <c r="A121" s="6" t="s">
        <v>45</v>
      </c>
      <c r="B121" s="6" t="s">
        <v>34</v>
      </c>
      <c r="C121" s="6" t="s">
        <v>35</v>
      </c>
      <c r="D121" s="6" t="s">
        <v>25</v>
      </c>
      <c r="E121" s="7">
        <v>1</v>
      </c>
      <c r="F121" s="8">
        <v>56</v>
      </c>
      <c r="G121" s="6" t="s">
        <v>423</v>
      </c>
      <c r="H121" s="6" t="s">
        <v>424</v>
      </c>
      <c r="I121" s="6" t="s">
        <v>425</v>
      </c>
      <c r="K121" s="9">
        <v>4008</v>
      </c>
      <c r="L121" s="6" t="s">
        <v>45</v>
      </c>
      <c r="M121" s="6" t="s">
        <v>293</v>
      </c>
      <c r="Q121" s="9">
        <v>4008</v>
      </c>
      <c r="R121" s="6" t="s">
        <v>426</v>
      </c>
      <c r="S121" s="6" t="s">
        <v>32</v>
      </c>
    </row>
    <row r="122" spans="1:19" x14ac:dyDescent="0.25">
      <c r="A122" s="6" t="s">
        <v>45</v>
      </c>
      <c r="B122" s="6" t="s">
        <v>310</v>
      </c>
      <c r="C122" s="6" t="s">
        <v>311</v>
      </c>
      <c r="D122" s="6" t="s">
        <v>25</v>
      </c>
      <c r="E122" s="7">
        <v>1</v>
      </c>
      <c r="F122" s="8">
        <v>343</v>
      </c>
      <c r="G122" s="6" t="s">
        <v>427</v>
      </c>
      <c r="H122" s="6" t="s">
        <v>428</v>
      </c>
      <c r="I122" s="6" t="s">
        <v>429</v>
      </c>
      <c r="J122" s="6" t="s">
        <v>430</v>
      </c>
      <c r="K122" s="9">
        <v>68205.2</v>
      </c>
      <c r="L122" s="6" t="s">
        <v>431</v>
      </c>
      <c r="M122" s="6" t="s">
        <v>293</v>
      </c>
      <c r="N122" s="6" t="s">
        <v>430</v>
      </c>
      <c r="Q122" s="9">
        <v>68205.2</v>
      </c>
      <c r="R122" s="6" t="s">
        <v>432</v>
      </c>
      <c r="S122" s="6" t="s">
        <v>32</v>
      </c>
    </row>
    <row r="123" spans="1:19" x14ac:dyDescent="0.25">
      <c r="A123" s="6" t="s">
        <v>45</v>
      </c>
      <c r="B123" s="6" t="s">
        <v>34</v>
      </c>
      <c r="C123" s="6" t="s">
        <v>35</v>
      </c>
      <c r="D123" s="6" t="s">
        <v>25</v>
      </c>
      <c r="E123" s="7">
        <v>1</v>
      </c>
      <c r="F123" s="8">
        <v>11379</v>
      </c>
      <c r="G123" s="6" t="s">
        <v>433</v>
      </c>
      <c r="H123" s="6" t="s">
        <v>434</v>
      </c>
      <c r="I123" s="6" t="s">
        <v>435</v>
      </c>
      <c r="K123" s="9">
        <v>3392.14</v>
      </c>
      <c r="L123" s="6" t="s">
        <v>45</v>
      </c>
      <c r="M123" s="6" t="s">
        <v>293</v>
      </c>
      <c r="Q123" s="9">
        <v>3392.14</v>
      </c>
      <c r="R123" s="6" t="s">
        <v>158</v>
      </c>
      <c r="S123" s="6" t="s">
        <v>32</v>
      </c>
    </row>
    <row r="124" spans="1:19" x14ac:dyDescent="0.25">
      <c r="A124" s="6" t="s">
        <v>214</v>
      </c>
      <c r="B124" s="6" t="s">
        <v>310</v>
      </c>
      <c r="C124" s="6" t="s">
        <v>311</v>
      </c>
      <c r="D124" s="6" t="s">
        <v>25</v>
      </c>
      <c r="E124" s="7">
        <v>1</v>
      </c>
      <c r="F124" s="8">
        <v>22433</v>
      </c>
      <c r="G124" s="6" t="s">
        <v>436</v>
      </c>
      <c r="H124" s="6" t="s">
        <v>437</v>
      </c>
      <c r="I124" s="6" t="s">
        <v>438</v>
      </c>
      <c r="K124" s="9">
        <v>7.87</v>
      </c>
      <c r="L124" s="6" t="s">
        <v>214</v>
      </c>
      <c r="M124" s="6" t="s">
        <v>293</v>
      </c>
      <c r="Q124" s="9">
        <v>7.87</v>
      </c>
      <c r="R124" s="6" t="s">
        <v>439</v>
      </c>
      <c r="S124" s="6" t="s">
        <v>32</v>
      </c>
    </row>
    <row r="125" spans="1:19" x14ac:dyDescent="0.25">
      <c r="A125" s="6" t="s">
        <v>440</v>
      </c>
      <c r="B125" s="6" t="s">
        <v>34</v>
      </c>
      <c r="C125" s="6" t="s">
        <v>35</v>
      </c>
      <c r="D125" s="6" t="s">
        <v>25</v>
      </c>
      <c r="E125" s="7">
        <v>1</v>
      </c>
      <c r="F125" s="8">
        <v>140</v>
      </c>
      <c r="G125" s="6" t="s">
        <v>441</v>
      </c>
      <c r="H125" s="6" t="s">
        <v>442</v>
      </c>
      <c r="I125" s="6" t="s">
        <v>443</v>
      </c>
      <c r="K125" s="9">
        <v>204.92</v>
      </c>
      <c r="L125" s="6" t="s">
        <v>440</v>
      </c>
      <c r="M125" s="6" t="s">
        <v>293</v>
      </c>
      <c r="Q125" s="9">
        <v>204.92</v>
      </c>
      <c r="R125" s="6" t="s">
        <v>444</v>
      </c>
      <c r="S125" s="6" t="s">
        <v>32</v>
      </c>
    </row>
    <row r="126" spans="1:19" x14ac:dyDescent="0.25">
      <c r="A126" s="6" t="s">
        <v>445</v>
      </c>
      <c r="B126" s="6" t="s">
        <v>23</v>
      </c>
      <c r="C126" s="6" t="s">
        <v>24</v>
      </c>
      <c r="D126" s="6" t="s">
        <v>446</v>
      </c>
      <c r="F126" s="8">
        <v>4</v>
      </c>
      <c r="H126" s="6" t="s">
        <v>447</v>
      </c>
      <c r="I126" s="6" t="s">
        <v>448</v>
      </c>
      <c r="J126" s="6" t="s">
        <v>449</v>
      </c>
      <c r="K126" s="9">
        <v>600</v>
      </c>
      <c r="L126" s="6" t="s">
        <v>445</v>
      </c>
      <c r="M126" s="6" t="s">
        <v>283</v>
      </c>
      <c r="N126" s="6" t="s">
        <v>449</v>
      </c>
      <c r="Q126" s="9">
        <v>600</v>
      </c>
      <c r="R126" s="6" t="s">
        <v>31</v>
      </c>
      <c r="S126" s="6" t="s">
        <v>32</v>
      </c>
    </row>
    <row r="127" spans="1:19" x14ac:dyDescent="0.25">
      <c r="A127" s="6" t="s">
        <v>450</v>
      </c>
      <c r="B127" s="6" t="s">
        <v>34</v>
      </c>
      <c r="C127" s="6" t="s">
        <v>35</v>
      </c>
      <c r="D127" s="6" t="s">
        <v>25</v>
      </c>
      <c r="E127" s="7">
        <v>1</v>
      </c>
      <c r="F127" s="8">
        <v>99142</v>
      </c>
      <c r="G127" s="6" t="s">
        <v>451</v>
      </c>
      <c r="H127" s="6" t="s">
        <v>155</v>
      </c>
      <c r="I127" s="6" t="s">
        <v>156</v>
      </c>
      <c r="J127" s="6" t="s">
        <v>157</v>
      </c>
      <c r="K127" s="9">
        <v>7665.36</v>
      </c>
      <c r="L127" s="6" t="s">
        <v>184</v>
      </c>
      <c r="M127" s="6" t="s">
        <v>283</v>
      </c>
      <c r="N127" s="6" t="s">
        <v>157</v>
      </c>
      <c r="Q127" s="9">
        <v>7665.36</v>
      </c>
      <c r="R127" s="6" t="s">
        <v>158</v>
      </c>
      <c r="S127" s="6" t="s">
        <v>32</v>
      </c>
    </row>
    <row r="128" spans="1:19" x14ac:dyDescent="0.25">
      <c r="A128" s="6" t="s">
        <v>450</v>
      </c>
      <c r="B128" s="6" t="s">
        <v>34</v>
      </c>
      <c r="C128" s="6" t="s">
        <v>35</v>
      </c>
      <c r="D128" s="6" t="s">
        <v>25</v>
      </c>
      <c r="E128" s="7">
        <v>1</v>
      </c>
      <c r="F128" s="8">
        <v>99141</v>
      </c>
      <c r="G128" s="6" t="s">
        <v>452</v>
      </c>
      <c r="H128" s="6" t="s">
        <v>155</v>
      </c>
      <c r="I128" s="6" t="s">
        <v>156</v>
      </c>
      <c r="J128" s="6" t="s">
        <v>157</v>
      </c>
      <c r="K128" s="9">
        <v>7651.42</v>
      </c>
      <c r="L128" s="6" t="s">
        <v>184</v>
      </c>
      <c r="M128" s="6" t="s">
        <v>283</v>
      </c>
      <c r="N128" s="6" t="s">
        <v>157</v>
      </c>
      <c r="Q128" s="9">
        <v>7651.42</v>
      </c>
      <c r="R128" s="6" t="s">
        <v>158</v>
      </c>
      <c r="S128" s="6" t="s">
        <v>32</v>
      </c>
    </row>
    <row r="129" spans="1:19" x14ac:dyDescent="0.25">
      <c r="A129" s="6" t="s">
        <v>319</v>
      </c>
      <c r="B129" s="6" t="s">
        <v>34</v>
      </c>
      <c r="C129" s="6" t="s">
        <v>35</v>
      </c>
      <c r="D129" s="6" t="s">
        <v>25</v>
      </c>
      <c r="E129" s="7">
        <v>1</v>
      </c>
      <c r="F129" s="8">
        <v>103347</v>
      </c>
      <c r="G129" s="6" t="s">
        <v>453</v>
      </c>
      <c r="H129" s="6" t="s">
        <v>155</v>
      </c>
      <c r="I129" s="6" t="s">
        <v>156</v>
      </c>
      <c r="J129" s="6" t="s">
        <v>157</v>
      </c>
      <c r="K129" s="9">
        <v>8100.99</v>
      </c>
      <c r="L129" s="6" t="s">
        <v>283</v>
      </c>
      <c r="M129" s="6" t="s">
        <v>283</v>
      </c>
      <c r="N129" s="6" t="s">
        <v>157</v>
      </c>
      <c r="Q129" s="9">
        <v>8100.99</v>
      </c>
      <c r="R129" s="6" t="s">
        <v>158</v>
      </c>
      <c r="S129" s="6" t="s">
        <v>32</v>
      </c>
    </row>
    <row r="130" spans="1:19" x14ac:dyDescent="0.25">
      <c r="A130" s="6" t="s">
        <v>93</v>
      </c>
      <c r="B130" s="6" t="s">
        <v>34</v>
      </c>
      <c r="C130" s="6" t="s">
        <v>35</v>
      </c>
      <c r="D130" s="6" t="s">
        <v>25</v>
      </c>
      <c r="E130" s="7">
        <v>1</v>
      </c>
      <c r="F130" s="8">
        <v>10422</v>
      </c>
      <c r="G130" s="6" t="s">
        <v>454</v>
      </c>
      <c r="H130" s="6" t="s">
        <v>455</v>
      </c>
      <c r="I130" s="6" t="s">
        <v>456</v>
      </c>
      <c r="J130" s="6" t="s">
        <v>457</v>
      </c>
      <c r="K130" s="9">
        <v>5627.07</v>
      </c>
      <c r="L130" s="6" t="s">
        <v>93</v>
      </c>
      <c r="M130" s="6" t="s">
        <v>283</v>
      </c>
      <c r="N130" s="6" t="s">
        <v>457</v>
      </c>
      <c r="Q130" s="9">
        <v>5627.07</v>
      </c>
      <c r="R130" s="6" t="s">
        <v>458</v>
      </c>
      <c r="S130" s="6" t="s">
        <v>32</v>
      </c>
    </row>
    <row r="131" spans="1:19" x14ac:dyDescent="0.25">
      <c r="A131" s="6" t="s">
        <v>107</v>
      </c>
      <c r="B131" s="6" t="s">
        <v>159</v>
      </c>
      <c r="C131" s="6" t="s">
        <v>160</v>
      </c>
      <c r="D131" s="6" t="s">
        <v>25</v>
      </c>
      <c r="E131" s="7">
        <v>1</v>
      </c>
      <c r="F131" s="8">
        <v>346218</v>
      </c>
      <c r="G131" s="6" t="s">
        <v>459</v>
      </c>
      <c r="H131" s="6" t="s">
        <v>162</v>
      </c>
      <c r="I131" s="6" t="s">
        <v>163</v>
      </c>
      <c r="K131" s="9">
        <v>16246.18</v>
      </c>
      <c r="L131" s="6" t="s">
        <v>431</v>
      </c>
      <c r="M131" s="6" t="s">
        <v>440</v>
      </c>
      <c r="Q131" s="9">
        <v>16246.18</v>
      </c>
      <c r="R131" s="6" t="s">
        <v>158</v>
      </c>
      <c r="S131" s="6" t="s">
        <v>32</v>
      </c>
    </row>
    <row r="132" spans="1:19" x14ac:dyDescent="0.25">
      <c r="A132" s="6" t="s">
        <v>107</v>
      </c>
      <c r="B132" s="6" t="s">
        <v>159</v>
      </c>
      <c r="C132" s="6" t="s">
        <v>160</v>
      </c>
      <c r="D132" s="6" t="s">
        <v>25</v>
      </c>
      <c r="E132" s="7">
        <v>1</v>
      </c>
      <c r="F132" s="8">
        <v>346219</v>
      </c>
      <c r="G132" s="6" t="s">
        <v>460</v>
      </c>
      <c r="H132" s="6" t="s">
        <v>162</v>
      </c>
      <c r="I132" s="6" t="s">
        <v>163</v>
      </c>
      <c r="K132" s="9">
        <v>4464.9399999999996</v>
      </c>
      <c r="L132" s="6" t="s">
        <v>431</v>
      </c>
      <c r="M132" s="6" t="s">
        <v>440</v>
      </c>
      <c r="Q132" s="9">
        <v>4464.9399999999996</v>
      </c>
      <c r="R132" s="6" t="s">
        <v>158</v>
      </c>
      <c r="S132" s="6" t="s">
        <v>32</v>
      </c>
    </row>
    <row r="133" spans="1:19" x14ac:dyDescent="0.25">
      <c r="A133" s="6" t="s">
        <v>107</v>
      </c>
      <c r="B133" s="6" t="s">
        <v>159</v>
      </c>
      <c r="C133" s="6" t="s">
        <v>160</v>
      </c>
      <c r="D133" s="6" t="s">
        <v>25</v>
      </c>
      <c r="E133" s="7">
        <v>1</v>
      </c>
      <c r="F133" s="8">
        <v>346468</v>
      </c>
      <c r="G133" s="6" t="s">
        <v>461</v>
      </c>
      <c r="H133" s="6" t="s">
        <v>162</v>
      </c>
      <c r="I133" s="6" t="s">
        <v>163</v>
      </c>
      <c r="K133" s="9">
        <v>170.4</v>
      </c>
      <c r="L133" s="6" t="s">
        <v>431</v>
      </c>
      <c r="M133" s="6" t="s">
        <v>440</v>
      </c>
      <c r="Q133" s="9">
        <v>170.4</v>
      </c>
      <c r="R133" s="6" t="s">
        <v>158</v>
      </c>
      <c r="S133" s="6" t="s">
        <v>32</v>
      </c>
    </row>
    <row r="134" spans="1:19" x14ac:dyDescent="0.25">
      <c r="A134" s="6" t="s">
        <v>107</v>
      </c>
      <c r="B134" s="6" t="s">
        <v>159</v>
      </c>
      <c r="C134" s="6" t="s">
        <v>160</v>
      </c>
      <c r="D134" s="6" t="s">
        <v>25</v>
      </c>
      <c r="E134" s="7">
        <v>1</v>
      </c>
      <c r="F134" s="8">
        <v>346305</v>
      </c>
      <c r="G134" s="6" t="s">
        <v>462</v>
      </c>
      <c r="H134" s="6" t="s">
        <v>162</v>
      </c>
      <c r="I134" s="6" t="s">
        <v>163</v>
      </c>
      <c r="K134" s="9">
        <v>453.8</v>
      </c>
      <c r="L134" s="6" t="s">
        <v>431</v>
      </c>
      <c r="M134" s="6" t="s">
        <v>440</v>
      </c>
      <c r="Q134" s="9">
        <v>453.8</v>
      </c>
      <c r="R134" s="6" t="s">
        <v>158</v>
      </c>
      <c r="S134" s="6" t="s">
        <v>32</v>
      </c>
    </row>
    <row r="135" spans="1:19" x14ac:dyDescent="0.25">
      <c r="A135" s="6" t="s">
        <v>431</v>
      </c>
      <c r="B135" s="6" t="s">
        <v>159</v>
      </c>
      <c r="C135" s="6" t="s">
        <v>160</v>
      </c>
      <c r="D135" s="6" t="s">
        <v>25</v>
      </c>
      <c r="E135" s="7">
        <v>1</v>
      </c>
      <c r="F135" s="8">
        <v>23048</v>
      </c>
      <c r="G135" s="6" t="s">
        <v>463</v>
      </c>
      <c r="H135" s="6" t="s">
        <v>464</v>
      </c>
      <c r="I135" s="6" t="s">
        <v>465</v>
      </c>
      <c r="K135" s="9">
        <v>76.709999999999994</v>
      </c>
      <c r="L135" s="6" t="s">
        <v>431</v>
      </c>
      <c r="M135" s="6" t="s">
        <v>440</v>
      </c>
      <c r="Q135" s="9">
        <v>76.709999999999994</v>
      </c>
      <c r="R135" s="6" t="s">
        <v>466</v>
      </c>
      <c r="S135" s="6" t="s">
        <v>32</v>
      </c>
    </row>
    <row r="136" spans="1:19" x14ac:dyDescent="0.25">
      <c r="A136" s="6" t="s">
        <v>431</v>
      </c>
      <c r="B136" s="6" t="s">
        <v>159</v>
      </c>
      <c r="C136" s="6" t="s">
        <v>160</v>
      </c>
      <c r="D136" s="6" t="s">
        <v>25</v>
      </c>
      <c r="E136" s="7">
        <v>1</v>
      </c>
      <c r="F136" s="8">
        <v>23047</v>
      </c>
      <c r="G136" s="6" t="s">
        <v>467</v>
      </c>
      <c r="H136" s="6" t="s">
        <v>464</v>
      </c>
      <c r="I136" s="6" t="s">
        <v>465</v>
      </c>
      <c r="K136" s="9">
        <v>72.790000000000006</v>
      </c>
      <c r="L136" s="6" t="s">
        <v>431</v>
      </c>
      <c r="M136" s="6" t="s">
        <v>440</v>
      </c>
      <c r="Q136" s="9">
        <v>72.790000000000006</v>
      </c>
      <c r="R136" s="6" t="s">
        <v>466</v>
      </c>
      <c r="S136" s="6" t="s">
        <v>32</v>
      </c>
    </row>
    <row r="137" spans="1:19" x14ac:dyDescent="0.25">
      <c r="A137" s="6" t="s">
        <v>431</v>
      </c>
      <c r="B137" s="6" t="s">
        <v>159</v>
      </c>
      <c r="C137" s="6" t="s">
        <v>160</v>
      </c>
      <c r="D137" s="6" t="s">
        <v>25</v>
      </c>
      <c r="E137" s="7">
        <v>1</v>
      </c>
      <c r="F137" s="8">
        <v>23051</v>
      </c>
      <c r="G137" s="6" t="s">
        <v>468</v>
      </c>
      <c r="H137" s="6" t="s">
        <v>464</v>
      </c>
      <c r="I137" s="6" t="s">
        <v>465</v>
      </c>
      <c r="K137" s="9">
        <v>349.74</v>
      </c>
      <c r="L137" s="6" t="s">
        <v>431</v>
      </c>
      <c r="M137" s="6" t="s">
        <v>440</v>
      </c>
      <c r="Q137" s="9">
        <v>349.74</v>
      </c>
      <c r="R137" s="6" t="s">
        <v>466</v>
      </c>
      <c r="S137" s="6" t="s">
        <v>32</v>
      </c>
    </row>
    <row r="138" spans="1:19" x14ac:dyDescent="0.25">
      <c r="A138" s="6" t="s">
        <v>431</v>
      </c>
      <c r="B138" s="6" t="s">
        <v>159</v>
      </c>
      <c r="C138" s="6" t="s">
        <v>160</v>
      </c>
      <c r="D138" s="6" t="s">
        <v>25</v>
      </c>
      <c r="E138" s="7">
        <v>1</v>
      </c>
      <c r="F138" s="8">
        <v>25764</v>
      </c>
      <c r="G138" s="6" t="s">
        <v>469</v>
      </c>
      <c r="H138" s="6" t="s">
        <v>470</v>
      </c>
      <c r="I138" s="6" t="s">
        <v>471</v>
      </c>
      <c r="K138" s="9">
        <v>6.79</v>
      </c>
      <c r="L138" s="6" t="s">
        <v>431</v>
      </c>
      <c r="M138" s="6" t="s">
        <v>440</v>
      </c>
      <c r="Q138" s="9">
        <v>6.79</v>
      </c>
      <c r="R138" s="6" t="s">
        <v>472</v>
      </c>
      <c r="S138" s="6" t="s">
        <v>32</v>
      </c>
    </row>
    <row r="139" spans="1:19" x14ac:dyDescent="0.25">
      <c r="A139" s="6" t="s">
        <v>431</v>
      </c>
      <c r="B139" s="6" t="s">
        <v>159</v>
      </c>
      <c r="C139" s="6" t="s">
        <v>160</v>
      </c>
      <c r="D139" s="6" t="s">
        <v>25</v>
      </c>
      <c r="E139" s="7">
        <v>1</v>
      </c>
      <c r="F139" s="8">
        <v>25767</v>
      </c>
      <c r="G139" s="6" t="s">
        <v>473</v>
      </c>
      <c r="H139" s="6" t="s">
        <v>470</v>
      </c>
      <c r="I139" s="6" t="s">
        <v>471</v>
      </c>
      <c r="K139" s="9">
        <v>46.28</v>
      </c>
      <c r="L139" s="6" t="s">
        <v>431</v>
      </c>
      <c r="M139" s="6" t="s">
        <v>440</v>
      </c>
      <c r="Q139" s="9">
        <v>46.28</v>
      </c>
      <c r="R139" s="6" t="s">
        <v>472</v>
      </c>
      <c r="S139" s="6" t="s">
        <v>32</v>
      </c>
    </row>
    <row r="140" spans="1:19" x14ac:dyDescent="0.25">
      <c r="A140" s="6" t="s">
        <v>440</v>
      </c>
      <c r="B140" s="6" t="s">
        <v>310</v>
      </c>
      <c r="C140" s="6" t="s">
        <v>311</v>
      </c>
      <c r="D140" s="6" t="s">
        <v>25</v>
      </c>
      <c r="E140" s="7">
        <v>1</v>
      </c>
      <c r="F140" s="8">
        <v>191</v>
      </c>
      <c r="G140" s="6" t="s">
        <v>474</v>
      </c>
      <c r="H140" s="6" t="s">
        <v>475</v>
      </c>
      <c r="I140" s="6" t="s">
        <v>476</v>
      </c>
      <c r="K140" s="9">
        <v>126</v>
      </c>
      <c r="L140" s="6" t="s">
        <v>440</v>
      </c>
      <c r="M140" s="6" t="s">
        <v>477</v>
      </c>
      <c r="Q140" s="9">
        <v>126</v>
      </c>
      <c r="R140" s="6" t="s">
        <v>478</v>
      </c>
      <c r="S140" s="6" t="s">
        <v>32</v>
      </c>
    </row>
    <row r="141" spans="1:19" x14ac:dyDescent="0.25">
      <c r="A141" s="6" t="s">
        <v>440</v>
      </c>
      <c r="B141" s="6" t="s">
        <v>23</v>
      </c>
      <c r="C141" s="6" t="s">
        <v>24</v>
      </c>
      <c r="D141" s="6" t="s">
        <v>25</v>
      </c>
      <c r="E141" s="7">
        <v>1</v>
      </c>
      <c r="F141" s="8">
        <v>16</v>
      </c>
      <c r="G141" s="6" t="s">
        <v>479</v>
      </c>
      <c r="H141" s="6" t="s">
        <v>27</v>
      </c>
      <c r="I141" s="6" t="s">
        <v>28</v>
      </c>
      <c r="J141" s="6" t="s">
        <v>480</v>
      </c>
      <c r="K141" s="9">
        <v>1816.96</v>
      </c>
      <c r="L141" s="6" t="s">
        <v>440</v>
      </c>
      <c r="M141" s="6" t="s">
        <v>481</v>
      </c>
      <c r="N141" s="6" t="s">
        <v>480</v>
      </c>
      <c r="Q141" s="9">
        <v>1816.96</v>
      </c>
      <c r="R141" s="6" t="s">
        <v>31</v>
      </c>
      <c r="S141" s="6" t="s">
        <v>32</v>
      </c>
    </row>
    <row r="142" spans="1:19" x14ac:dyDescent="0.25">
      <c r="A142" s="6" t="s">
        <v>482</v>
      </c>
      <c r="B142" s="6" t="s">
        <v>34</v>
      </c>
      <c r="C142" s="6" t="s">
        <v>35</v>
      </c>
      <c r="D142" s="6" t="s">
        <v>25</v>
      </c>
      <c r="E142" s="7">
        <v>1</v>
      </c>
      <c r="F142" s="8">
        <v>64</v>
      </c>
      <c r="G142" s="6" t="s">
        <v>483</v>
      </c>
      <c r="H142" s="6" t="s">
        <v>484</v>
      </c>
      <c r="I142" s="6" t="s">
        <v>485</v>
      </c>
      <c r="J142" s="6" t="s">
        <v>486</v>
      </c>
      <c r="K142" s="9">
        <v>371.65</v>
      </c>
      <c r="L142" s="6" t="s">
        <v>68</v>
      </c>
      <c r="M142" s="6" t="s">
        <v>487</v>
      </c>
      <c r="N142" s="6" t="s">
        <v>486</v>
      </c>
      <c r="Q142" s="9">
        <v>371.65</v>
      </c>
      <c r="R142" s="6" t="s">
        <v>131</v>
      </c>
      <c r="S142" s="6" t="s">
        <v>32</v>
      </c>
    </row>
    <row r="143" spans="1:19" x14ac:dyDescent="0.25">
      <c r="A143" s="6" t="s">
        <v>488</v>
      </c>
      <c r="B143" s="6" t="s">
        <v>34</v>
      </c>
      <c r="C143" s="6" t="s">
        <v>35</v>
      </c>
      <c r="D143" s="6" t="s">
        <v>25</v>
      </c>
      <c r="E143" s="7">
        <v>1</v>
      </c>
      <c r="F143" s="8">
        <v>27</v>
      </c>
      <c r="G143" s="6" t="s">
        <v>489</v>
      </c>
      <c r="H143" s="6" t="s">
        <v>490</v>
      </c>
      <c r="I143" s="6" t="s">
        <v>491</v>
      </c>
      <c r="J143" s="6" t="s">
        <v>492</v>
      </c>
      <c r="K143" s="9">
        <v>950</v>
      </c>
      <c r="L143" s="6" t="s">
        <v>493</v>
      </c>
      <c r="M143" s="6" t="s">
        <v>487</v>
      </c>
      <c r="N143" s="6" t="s">
        <v>492</v>
      </c>
      <c r="Q143" s="9">
        <v>950</v>
      </c>
      <c r="R143" s="6" t="s">
        <v>108</v>
      </c>
      <c r="S143" s="6" t="s">
        <v>32</v>
      </c>
    </row>
    <row r="144" spans="1:19" x14ac:dyDescent="0.25">
      <c r="A144" s="6" t="s">
        <v>494</v>
      </c>
      <c r="B144" s="6" t="s">
        <v>34</v>
      </c>
      <c r="C144" s="6" t="s">
        <v>35</v>
      </c>
      <c r="D144" s="6" t="s">
        <v>25</v>
      </c>
      <c r="E144" s="7">
        <v>1</v>
      </c>
      <c r="F144" s="8">
        <v>3256</v>
      </c>
      <c r="G144" s="6" t="s">
        <v>495</v>
      </c>
      <c r="H144" s="6" t="s">
        <v>496</v>
      </c>
      <c r="I144" s="6" t="s">
        <v>497</v>
      </c>
      <c r="J144" s="6" t="s">
        <v>498</v>
      </c>
      <c r="K144" s="9">
        <v>30.13</v>
      </c>
      <c r="L144" s="6" t="s">
        <v>130</v>
      </c>
      <c r="M144" s="6" t="s">
        <v>487</v>
      </c>
      <c r="N144" s="6" t="s">
        <v>498</v>
      </c>
      <c r="Q144" s="9">
        <v>30.13</v>
      </c>
      <c r="R144" s="6" t="s">
        <v>499</v>
      </c>
      <c r="S144" s="6" t="s">
        <v>32</v>
      </c>
    </row>
    <row r="145" spans="1:19" x14ac:dyDescent="0.25">
      <c r="A145" s="6" t="s">
        <v>494</v>
      </c>
      <c r="B145" s="6" t="s">
        <v>34</v>
      </c>
      <c r="C145" s="6" t="s">
        <v>35</v>
      </c>
      <c r="D145" s="6" t="s">
        <v>25</v>
      </c>
      <c r="E145" s="7">
        <v>1</v>
      </c>
      <c r="F145" s="8">
        <v>3257</v>
      </c>
      <c r="G145" s="6" t="s">
        <v>500</v>
      </c>
      <c r="H145" s="6" t="s">
        <v>496</v>
      </c>
      <c r="I145" s="6" t="s">
        <v>497</v>
      </c>
      <c r="J145" s="6" t="s">
        <v>498</v>
      </c>
      <c r="K145" s="9">
        <v>34.99</v>
      </c>
      <c r="L145" s="6" t="s">
        <v>130</v>
      </c>
      <c r="M145" s="6" t="s">
        <v>487</v>
      </c>
      <c r="N145" s="6" t="s">
        <v>498</v>
      </c>
      <c r="Q145" s="9">
        <v>34.99</v>
      </c>
      <c r="R145" s="6" t="s">
        <v>499</v>
      </c>
      <c r="S145" s="6" t="s">
        <v>32</v>
      </c>
    </row>
    <row r="146" spans="1:19" x14ac:dyDescent="0.25">
      <c r="A146" s="6" t="s">
        <v>501</v>
      </c>
      <c r="B146" s="6" t="s">
        <v>34</v>
      </c>
      <c r="C146" s="6" t="s">
        <v>35</v>
      </c>
      <c r="D146" s="6" t="s">
        <v>25</v>
      </c>
      <c r="E146" s="7">
        <v>1</v>
      </c>
      <c r="F146" s="8">
        <v>30</v>
      </c>
      <c r="G146" s="6" t="s">
        <v>502</v>
      </c>
      <c r="H146" s="6" t="s">
        <v>490</v>
      </c>
      <c r="I146" s="6" t="s">
        <v>491</v>
      </c>
      <c r="J146" s="6" t="s">
        <v>503</v>
      </c>
      <c r="K146" s="9">
        <v>1050</v>
      </c>
      <c r="L146" s="6" t="s">
        <v>106</v>
      </c>
      <c r="M146" s="6" t="s">
        <v>487</v>
      </c>
      <c r="N146" s="6" t="s">
        <v>503</v>
      </c>
      <c r="Q146" s="9">
        <v>1050</v>
      </c>
      <c r="R146" s="6" t="s">
        <v>108</v>
      </c>
      <c r="S146" s="6" t="s">
        <v>32</v>
      </c>
    </row>
    <row r="147" spans="1:19" x14ac:dyDescent="0.25">
      <c r="A147" s="6" t="s">
        <v>119</v>
      </c>
      <c r="B147" s="6" t="s">
        <v>34</v>
      </c>
      <c r="C147" s="6" t="s">
        <v>35</v>
      </c>
      <c r="D147" s="6" t="s">
        <v>25</v>
      </c>
      <c r="E147" s="7">
        <v>1</v>
      </c>
      <c r="F147" s="8">
        <v>1725</v>
      </c>
      <c r="G147" s="6" t="s">
        <v>504</v>
      </c>
      <c r="H147" s="6" t="s">
        <v>505</v>
      </c>
      <c r="I147" s="6" t="s">
        <v>506</v>
      </c>
      <c r="J147" s="6" t="s">
        <v>507</v>
      </c>
      <c r="K147" s="9">
        <v>503.25</v>
      </c>
      <c r="L147" s="6" t="s">
        <v>106</v>
      </c>
      <c r="M147" s="6" t="s">
        <v>487</v>
      </c>
      <c r="N147" s="6" t="s">
        <v>507</v>
      </c>
      <c r="Q147" s="9">
        <v>503.25</v>
      </c>
      <c r="R147" s="6" t="s">
        <v>108</v>
      </c>
      <c r="S147" s="6" t="s">
        <v>32</v>
      </c>
    </row>
    <row r="148" spans="1:19" x14ac:dyDescent="0.25">
      <c r="A148" s="6" t="s">
        <v>508</v>
      </c>
      <c r="B148" s="6" t="s">
        <v>34</v>
      </c>
      <c r="C148" s="6" t="s">
        <v>35</v>
      </c>
      <c r="D148" s="6" t="s">
        <v>25</v>
      </c>
      <c r="E148" s="7">
        <v>1</v>
      </c>
      <c r="F148" s="8">
        <v>1941</v>
      </c>
      <c r="G148" s="6" t="s">
        <v>509</v>
      </c>
      <c r="H148" s="6" t="s">
        <v>505</v>
      </c>
      <c r="I148" s="6" t="s">
        <v>506</v>
      </c>
      <c r="K148" s="9">
        <v>2506.02</v>
      </c>
      <c r="L148" s="6" t="s">
        <v>106</v>
      </c>
      <c r="M148" s="6" t="s">
        <v>487</v>
      </c>
      <c r="Q148" s="9">
        <v>2506.02</v>
      </c>
      <c r="R148" s="6" t="s">
        <v>108</v>
      </c>
      <c r="S148" s="6" t="s">
        <v>32</v>
      </c>
    </row>
    <row r="149" spans="1:19" x14ac:dyDescent="0.25">
      <c r="A149" s="6" t="s">
        <v>130</v>
      </c>
      <c r="B149" s="6" t="s">
        <v>34</v>
      </c>
      <c r="C149" s="6" t="s">
        <v>35</v>
      </c>
      <c r="D149" s="6" t="s">
        <v>25</v>
      </c>
      <c r="E149" s="7">
        <v>1</v>
      </c>
      <c r="F149" s="8">
        <v>422022</v>
      </c>
      <c r="G149" s="6" t="s">
        <v>510</v>
      </c>
      <c r="H149" s="6" t="s">
        <v>511</v>
      </c>
      <c r="I149" s="6" t="s">
        <v>512</v>
      </c>
      <c r="J149" s="6" t="s">
        <v>513</v>
      </c>
      <c r="K149" s="9">
        <v>277.2</v>
      </c>
      <c r="L149" s="6" t="s">
        <v>319</v>
      </c>
      <c r="M149" s="6" t="s">
        <v>487</v>
      </c>
      <c r="N149" s="6" t="s">
        <v>513</v>
      </c>
      <c r="Q149" s="9">
        <v>277.2</v>
      </c>
      <c r="R149" s="6" t="s">
        <v>52</v>
      </c>
      <c r="S149" s="6" t="s">
        <v>32</v>
      </c>
    </row>
    <row r="150" spans="1:19" x14ac:dyDescent="0.25">
      <c r="A150" s="6" t="s">
        <v>130</v>
      </c>
      <c r="B150" s="6" t="s">
        <v>34</v>
      </c>
      <c r="C150" s="6" t="s">
        <v>35</v>
      </c>
      <c r="D150" s="6" t="s">
        <v>25</v>
      </c>
      <c r="E150" s="7">
        <v>1</v>
      </c>
      <c r="F150" s="8">
        <v>432022</v>
      </c>
      <c r="G150" s="6" t="s">
        <v>514</v>
      </c>
      <c r="H150" s="6" t="s">
        <v>511</v>
      </c>
      <c r="I150" s="6" t="s">
        <v>512</v>
      </c>
      <c r="J150" s="6" t="s">
        <v>513</v>
      </c>
      <c r="K150" s="9">
        <v>462</v>
      </c>
      <c r="L150" s="6" t="s">
        <v>319</v>
      </c>
      <c r="M150" s="6" t="s">
        <v>487</v>
      </c>
      <c r="N150" s="6" t="s">
        <v>513</v>
      </c>
      <c r="Q150" s="9">
        <v>462</v>
      </c>
      <c r="R150" s="6" t="s">
        <v>52</v>
      </c>
      <c r="S150" s="6" t="s">
        <v>32</v>
      </c>
    </row>
    <row r="151" spans="1:19" x14ac:dyDescent="0.25">
      <c r="A151" s="6" t="s">
        <v>125</v>
      </c>
      <c r="B151" s="6" t="s">
        <v>34</v>
      </c>
      <c r="C151" s="6" t="s">
        <v>35</v>
      </c>
      <c r="D151" s="6" t="s">
        <v>25</v>
      </c>
      <c r="E151" s="7">
        <v>1</v>
      </c>
      <c r="F151" s="8">
        <v>24</v>
      </c>
      <c r="G151" s="6" t="s">
        <v>515</v>
      </c>
      <c r="H151" s="6" t="s">
        <v>516</v>
      </c>
      <c r="I151" s="6" t="s">
        <v>517</v>
      </c>
      <c r="K151" s="9">
        <v>350</v>
      </c>
      <c r="L151" s="6" t="s">
        <v>518</v>
      </c>
      <c r="M151" s="6" t="s">
        <v>487</v>
      </c>
      <c r="Q151" s="9">
        <v>350</v>
      </c>
      <c r="R151" s="6" t="s">
        <v>519</v>
      </c>
      <c r="S151" s="6" t="s">
        <v>32</v>
      </c>
    </row>
    <row r="152" spans="1:19" x14ac:dyDescent="0.25">
      <c r="A152" s="6" t="s">
        <v>125</v>
      </c>
      <c r="B152" s="6" t="s">
        <v>34</v>
      </c>
      <c r="C152" s="6" t="s">
        <v>35</v>
      </c>
      <c r="D152" s="6" t="s">
        <v>25</v>
      </c>
      <c r="E152" s="7">
        <v>1</v>
      </c>
      <c r="F152" s="8">
        <v>23</v>
      </c>
      <c r="G152" s="6" t="s">
        <v>520</v>
      </c>
      <c r="H152" s="6" t="s">
        <v>516</v>
      </c>
      <c r="I152" s="6" t="s">
        <v>517</v>
      </c>
      <c r="K152" s="9">
        <v>3184</v>
      </c>
      <c r="L152" s="6" t="s">
        <v>518</v>
      </c>
      <c r="M152" s="6" t="s">
        <v>487</v>
      </c>
      <c r="Q152" s="9">
        <v>3184</v>
      </c>
      <c r="R152" s="6" t="s">
        <v>519</v>
      </c>
      <c r="S152" s="6" t="s">
        <v>32</v>
      </c>
    </row>
    <row r="153" spans="1:19" x14ac:dyDescent="0.25">
      <c r="A153" s="6" t="s">
        <v>130</v>
      </c>
      <c r="B153" s="6" t="s">
        <v>34</v>
      </c>
      <c r="C153" s="6" t="s">
        <v>35</v>
      </c>
      <c r="D153" s="6" t="s">
        <v>25</v>
      </c>
      <c r="E153" s="7">
        <v>1</v>
      </c>
      <c r="F153" s="8">
        <v>2105</v>
      </c>
      <c r="G153" s="6" t="s">
        <v>521</v>
      </c>
      <c r="H153" s="6" t="s">
        <v>505</v>
      </c>
      <c r="I153" s="6" t="s">
        <v>506</v>
      </c>
      <c r="K153" s="9">
        <v>3050</v>
      </c>
      <c r="L153" s="6" t="s">
        <v>106</v>
      </c>
      <c r="M153" s="6" t="s">
        <v>487</v>
      </c>
      <c r="Q153" s="9">
        <v>3050</v>
      </c>
      <c r="R153" s="6" t="s">
        <v>108</v>
      </c>
      <c r="S153" s="6" t="s">
        <v>32</v>
      </c>
    </row>
    <row r="154" spans="1:19" x14ac:dyDescent="0.25">
      <c r="A154" s="6" t="s">
        <v>130</v>
      </c>
      <c r="B154" s="6" t="s">
        <v>34</v>
      </c>
      <c r="C154" s="6" t="s">
        <v>35</v>
      </c>
      <c r="D154" s="6" t="s">
        <v>25</v>
      </c>
      <c r="E154" s="7">
        <v>1</v>
      </c>
      <c r="F154" s="8">
        <v>3344</v>
      </c>
      <c r="G154" s="6" t="s">
        <v>522</v>
      </c>
      <c r="H154" s="6" t="s">
        <v>496</v>
      </c>
      <c r="I154" s="6" t="s">
        <v>497</v>
      </c>
      <c r="J154" s="6" t="s">
        <v>498</v>
      </c>
      <c r="K154" s="9">
        <v>22</v>
      </c>
      <c r="L154" s="6" t="s">
        <v>106</v>
      </c>
      <c r="M154" s="6" t="s">
        <v>487</v>
      </c>
      <c r="N154" s="6" t="s">
        <v>498</v>
      </c>
      <c r="Q154" s="9">
        <v>22</v>
      </c>
      <c r="R154" s="6" t="s">
        <v>499</v>
      </c>
      <c r="S154" s="6" t="s">
        <v>32</v>
      </c>
    </row>
    <row r="155" spans="1:19" x14ac:dyDescent="0.25">
      <c r="A155" s="6" t="s">
        <v>130</v>
      </c>
      <c r="B155" s="6" t="s">
        <v>34</v>
      </c>
      <c r="C155" s="6" t="s">
        <v>35</v>
      </c>
      <c r="D155" s="6" t="s">
        <v>25</v>
      </c>
      <c r="E155" s="7">
        <v>1</v>
      </c>
      <c r="F155" s="8">
        <v>3343</v>
      </c>
      <c r="G155" s="6" t="s">
        <v>523</v>
      </c>
      <c r="H155" s="6" t="s">
        <v>496</v>
      </c>
      <c r="I155" s="6" t="s">
        <v>497</v>
      </c>
      <c r="J155" s="6" t="s">
        <v>498</v>
      </c>
      <c r="K155" s="9">
        <v>37.799999999999997</v>
      </c>
      <c r="L155" s="6" t="s">
        <v>106</v>
      </c>
      <c r="M155" s="6" t="s">
        <v>487</v>
      </c>
      <c r="N155" s="6" t="s">
        <v>498</v>
      </c>
      <c r="Q155" s="9">
        <v>37.799999999999997</v>
      </c>
      <c r="R155" s="6" t="s">
        <v>499</v>
      </c>
      <c r="S155" s="6" t="s">
        <v>32</v>
      </c>
    </row>
    <row r="156" spans="1:19" x14ac:dyDescent="0.25">
      <c r="A156" s="6" t="s">
        <v>493</v>
      </c>
      <c r="B156" s="6" t="s">
        <v>34</v>
      </c>
      <c r="C156" s="6" t="s">
        <v>35</v>
      </c>
      <c r="D156" s="6" t="s">
        <v>25</v>
      </c>
      <c r="E156" s="7">
        <v>1</v>
      </c>
      <c r="F156" s="8">
        <v>855</v>
      </c>
      <c r="G156" s="6" t="s">
        <v>524</v>
      </c>
      <c r="H156" s="6" t="s">
        <v>525</v>
      </c>
      <c r="I156" s="6" t="s">
        <v>526</v>
      </c>
      <c r="J156" s="6" t="s">
        <v>527</v>
      </c>
      <c r="K156" s="9">
        <v>122.4</v>
      </c>
      <c r="L156" s="6" t="s">
        <v>191</v>
      </c>
      <c r="M156" s="6" t="s">
        <v>487</v>
      </c>
      <c r="N156" s="6" t="s">
        <v>527</v>
      </c>
      <c r="Q156" s="9">
        <v>122.4</v>
      </c>
      <c r="R156" s="6" t="s">
        <v>439</v>
      </c>
      <c r="S156" s="6" t="s">
        <v>32</v>
      </c>
    </row>
    <row r="157" spans="1:19" x14ac:dyDescent="0.25">
      <c r="A157" s="6" t="s">
        <v>331</v>
      </c>
      <c r="B157" s="6" t="s">
        <v>34</v>
      </c>
      <c r="C157" s="6" t="s">
        <v>35</v>
      </c>
      <c r="D157" s="6" t="s">
        <v>25</v>
      </c>
      <c r="E157" s="7">
        <v>1</v>
      </c>
      <c r="F157" s="8">
        <v>33</v>
      </c>
      <c r="G157" s="6" t="s">
        <v>528</v>
      </c>
      <c r="H157" s="6" t="s">
        <v>529</v>
      </c>
      <c r="I157" s="6" t="s">
        <v>530</v>
      </c>
      <c r="J157" s="6" t="s">
        <v>531</v>
      </c>
      <c r="K157" s="9">
        <v>4900</v>
      </c>
      <c r="L157" s="6" t="s">
        <v>253</v>
      </c>
      <c r="M157" s="6" t="s">
        <v>487</v>
      </c>
      <c r="N157" s="6" t="s">
        <v>531</v>
      </c>
      <c r="Q157" s="9">
        <v>4900</v>
      </c>
      <c r="R157" s="6" t="s">
        <v>386</v>
      </c>
      <c r="S157" s="6" t="s">
        <v>32</v>
      </c>
    </row>
    <row r="158" spans="1:19" x14ac:dyDescent="0.25">
      <c r="A158" s="6" t="s">
        <v>130</v>
      </c>
      <c r="B158" s="6" t="s">
        <v>34</v>
      </c>
      <c r="C158" s="6" t="s">
        <v>35</v>
      </c>
      <c r="D158" s="6" t="s">
        <v>25</v>
      </c>
      <c r="E158" s="7">
        <v>1</v>
      </c>
      <c r="F158" s="8">
        <v>427</v>
      </c>
      <c r="G158" s="6" t="s">
        <v>532</v>
      </c>
      <c r="H158" s="6" t="s">
        <v>533</v>
      </c>
      <c r="I158" s="6" t="s">
        <v>534</v>
      </c>
      <c r="J158" s="6" t="s">
        <v>535</v>
      </c>
      <c r="K158" s="9">
        <v>20998.04</v>
      </c>
      <c r="L158" s="6" t="s">
        <v>45</v>
      </c>
      <c r="M158" s="6" t="s">
        <v>487</v>
      </c>
      <c r="N158" s="6" t="s">
        <v>535</v>
      </c>
      <c r="Q158" s="9">
        <v>20998.04</v>
      </c>
      <c r="R158" s="6" t="s">
        <v>536</v>
      </c>
      <c r="S158" s="6" t="s">
        <v>32</v>
      </c>
    </row>
    <row r="159" spans="1:19" x14ac:dyDescent="0.25">
      <c r="A159" s="6" t="s">
        <v>130</v>
      </c>
      <c r="B159" s="6" t="s">
        <v>34</v>
      </c>
      <c r="C159" s="6" t="s">
        <v>35</v>
      </c>
      <c r="D159" s="6" t="s">
        <v>25</v>
      </c>
      <c r="E159" s="7">
        <v>1</v>
      </c>
      <c r="F159" s="8">
        <v>429</v>
      </c>
      <c r="G159" s="6" t="s">
        <v>537</v>
      </c>
      <c r="H159" s="6" t="s">
        <v>533</v>
      </c>
      <c r="I159" s="6" t="s">
        <v>534</v>
      </c>
      <c r="J159" s="6" t="s">
        <v>538</v>
      </c>
      <c r="K159" s="9">
        <v>8733.5499999999993</v>
      </c>
      <c r="L159" s="6" t="s">
        <v>45</v>
      </c>
      <c r="M159" s="6" t="s">
        <v>487</v>
      </c>
      <c r="N159" s="6" t="s">
        <v>538</v>
      </c>
      <c r="Q159" s="9">
        <v>8733.5499999999993</v>
      </c>
      <c r="R159" s="6" t="s">
        <v>536</v>
      </c>
      <c r="S159" s="6" t="s">
        <v>32</v>
      </c>
    </row>
    <row r="160" spans="1:19" x14ac:dyDescent="0.25">
      <c r="A160" s="6" t="s">
        <v>130</v>
      </c>
      <c r="B160" s="6" t="s">
        <v>34</v>
      </c>
      <c r="C160" s="6" t="s">
        <v>35</v>
      </c>
      <c r="D160" s="6" t="s">
        <v>25</v>
      </c>
      <c r="E160" s="7">
        <v>1</v>
      </c>
      <c r="F160" s="8">
        <v>428</v>
      </c>
      <c r="G160" s="6" t="s">
        <v>539</v>
      </c>
      <c r="H160" s="6" t="s">
        <v>533</v>
      </c>
      <c r="I160" s="6" t="s">
        <v>534</v>
      </c>
      <c r="J160" s="6" t="s">
        <v>540</v>
      </c>
      <c r="K160" s="9">
        <v>1701.91</v>
      </c>
      <c r="L160" s="6" t="s">
        <v>45</v>
      </c>
      <c r="M160" s="6" t="s">
        <v>487</v>
      </c>
      <c r="N160" s="6" t="s">
        <v>540</v>
      </c>
      <c r="Q160" s="9">
        <v>1701.91</v>
      </c>
      <c r="R160" s="6" t="s">
        <v>536</v>
      </c>
      <c r="S160" s="6" t="s">
        <v>32</v>
      </c>
    </row>
    <row r="161" spans="1:19" x14ac:dyDescent="0.25">
      <c r="A161" s="6" t="s">
        <v>245</v>
      </c>
      <c r="B161" s="6" t="s">
        <v>34</v>
      </c>
      <c r="C161" s="6" t="s">
        <v>35</v>
      </c>
      <c r="D161" s="6" t="s">
        <v>25</v>
      </c>
      <c r="E161" s="7">
        <v>1</v>
      </c>
      <c r="F161" s="8">
        <v>168</v>
      </c>
      <c r="G161" s="6" t="s">
        <v>541</v>
      </c>
      <c r="H161" s="6" t="s">
        <v>542</v>
      </c>
      <c r="I161" s="6" t="s">
        <v>543</v>
      </c>
      <c r="J161" s="6" t="s">
        <v>544</v>
      </c>
      <c r="K161" s="9">
        <v>450</v>
      </c>
      <c r="L161" s="6" t="s">
        <v>256</v>
      </c>
      <c r="M161" s="6" t="s">
        <v>487</v>
      </c>
      <c r="N161" s="6" t="s">
        <v>544</v>
      </c>
      <c r="Q161" s="9">
        <v>450</v>
      </c>
      <c r="R161" s="6" t="s">
        <v>131</v>
      </c>
      <c r="S161" s="6" t="s">
        <v>32</v>
      </c>
    </row>
    <row r="162" spans="1:19" x14ac:dyDescent="0.25">
      <c r="A162" s="6" t="s">
        <v>545</v>
      </c>
      <c r="B162" s="6" t="s">
        <v>34</v>
      </c>
      <c r="C162" s="6" t="s">
        <v>35</v>
      </c>
      <c r="D162" s="6" t="s">
        <v>25</v>
      </c>
      <c r="E162" s="7">
        <v>1</v>
      </c>
      <c r="F162" s="8">
        <v>602022</v>
      </c>
      <c r="G162" s="6" t="s">
        <v>546</v>
      </c>
      <c r="H162" s="6" t="s">
        <v>547</v>
      </c>
      <c r="I162" s="6" t="s">
        <v>548</v>
      </c>
      <c r="J162" s="6" t="s">
        <v>549</v>
      </c>
      <c r="K162" s="9">
        <v>761</v>
      </c>
      <c r="L162" s="6" t="s">
        <v>45</v>
      </c>
      <c r="M162" s="6" t="s">
        <v>487</v>
      </c>
      <c r="N162" s="6" t="s">
        <v>549</v>
      </c>
      <c r="Q162" s="9">
        <v>761</v>
      </c>
      <c r="R162" s="6" t="s">
        <v>432</v>
      </c>
      <c r="S162" s="6" t="s">
        <v>32</v>
      </c>
    </row>
    <row r="163" spans="1:19" x14ac:dyDescent="0.25">
      <c r="A163" s="6" t="s">
        <v>130</v>
      </c>
      <c r="B163" s="6" t="s">
        <v>310</v>
      </c>
      <c r="C163" s="6" t="s">
        <v>311</v>
      </c>
      <c r="D163" s="6" t="s">
        <v>25</v>
      </c>
      <c r="E163" s="7">
        <v>1</v>
      </c>
      <c r="F163" s="8">
        <v>43</v>
      </c>
      <c r="G163" s="6" t="s">
        <v>550</v>
      </c>
      <c r="H163" s="6" t="s">
        <v>551</v>
      </c>
      <c r="I163" s="6" t="s">
        <v>552</v>
      </c>
      <c r="K163" s="9">
        <v>2008.5</v>
      </c>
      <c r="L163" s="6" t="s">
        <v>106</v>
      </c>
      <c r="M163" s="6" t="s">
        <v>487</v>
      </c>
      <c r="Q163" s="9">
        <v>2008.5</v>
      </c>
      <c r="R163" s="6" t="s">
        <v>432</v>
      </c>
      <c r="S163" s="6" t="s">
        <v>32</v>
      </c>
    </row>
    <row r="164" spans="1:19" x14ac:dyDescent="0.25">
      <c r="A164" s="6" t="s">
        <v>106</v>
      </c>
      <c r="B164" s="6" t="s">
        <v>34</v>
      </c>
      <c r="C164" s="6" t="s">
        <v>35</v>
      </c>
      <c r="D164" s="6" t="s">
        <v>25</v>
      </c>
      <c r="E164" s="7">
        <v>1</v>
      </c>
      <c r="F164" s="8">
        <v>1323</v>
      </c>
      <c r="G164" s="6" t="s">
        <v>553</v>
      </c>
      <c r="H164" s="6" t="s">
        <v>554</v>
      </c>
      <c r="I164" s="6" t="s">
        <v>555</v>
      </c>
      <c r="J164" s="6" t="s">
        <v>556</v>
      </c>
      <c r="K164" s="9">
        <v>980</v>
      </c>
      <c r="L164" s="6" t="s">
        <v>45</v>
      </c>
      <c r="M164" s="6" t="s">
        <v>487</v>
      </c>
      <c r="N164" s="6" t="s">
        <v>556</v>
      </c>
      <c r="Q164" s="9">
        <v>980</v>
      </c>
      <c r="R164" s="6" t="s">
        <v>439</v>
      </c>
      <c r="S164" s="6" t="s">
        <v>32</v>
      </c>
    </row>
    <row r="165" spans="1:19" x14ac:dyDescent="0.25">
      <c r="A165" s="6" t="s">
        <v>106</v>
      </c>
      <c r="B165" s="6" t="s">
        <v>34</v>
      </c>
      <c r="C165" s="6" t="s">
        <v>35</v>
      </c>
      <c r="D165" s="6" t="s">
        <v>25</v>
      </c>
      <c r="E165" s="7">
        <v>1</v>
      </c>
      <c r="F165" s="8">
        <v>32</v>
      </c>
      <c r="G165" s="6" t="s">
        <v>557</v>
      </c>
      <c r="H165" s="6" t="s">
        <v>516</v>
      </c>
      <c r="I165" s="6" t="s">
        <v>517</v>
      </c>
      <c r="J165" s="6" t="s">
        <v>558</v>
      </c>
      <c r="K165" s="9">
        <v>1293.5</v>
      </c>
      <c r="L165" s="6" t="s">
        <v>45</v>
      </c>
      <c r="M165" s="6" t="s">
        <v>487</v>
      </c>
      <c r="N165" s="6" t="s">
        <v>558</v>
      </c>
      <c r="Q165" s="9">
        <v>1293.5</v>
      </c>
      <c r="R165" s="6" t="s">
        <v>519</v>
      </c>
      <c r="S165" s="6" t="s">
        <v>32</v>
      </c>
    </row>
    <row r="166" spans="1:19" x14ac:dyDescent="0.25">
      <c r="A166" s="6" t="s">
        <v>361</v>
      </c>
      <c r="B166" s="6" t="s">
        <v>34</v>
      </c>
      <c r="C166" s="6" t="s">
        <v>35</v>
      </c>
      <c r="D166" s="6" t="s">
        <v>25</v>
      </c>
      <c r="E166" s="7">
        <v>1</v>
      </c>
      <c r="F166" s="8">
        <v>931</v>
      </c>
      <c r="G166" s="6" t="s">
        <v>559</v>
      </c>
      <c r="H166" s="6" t="s">
        <v>525</v>
      </c>
      <c r="I166" s="6" t="s">
        <v>526</v>
      </c>
      <c r="J166" s="6" t="s">
        <v>527</v>
      </c>
      <c r="K166" s="9">
        <v>135.80000000000001</v>
      </c>
      <c r="L166" s="6" t="s">
        <v>45</v>
      </c>
      <c r="M166" s="6" t="s">
        <v>487</v>
      </c>
      <c r="N166" s="6" t="s">
        <v>527</v>
      </c>
      <c r="Q166" s="9">
        <v>135.80000000000001</v>
      </c>
      <c r="R166" s="6" t="s">
        <v>439</v>
      </c>
      <c r="S166" s="6" t="s">
        <v>32</v>
      </c>
    </row>
    <row r="167" spans="1:19" x14ac:dyDescent="0.25">
      <c r="A167" s="6" t="s">
        <v>106</v>
      </c>
      <c r="B167" s="6" t="s">
        <v>34</v>
      </c>
      <c r="C167" s="6" t="s">
        <v>35</v>
      </c>
      <c r="D167" s="6" t="s">
        <v>25</v>
      </c>
      <c r="E167" s="7">
        <v>1</v>
      </c>
      <c r="F167" s="8">
        <v>31</v>
      </c>
      <c r="G167" s="6" t="s">
        <v>560</v>
      </c>
      <c r="H167" s="6" t="s">
        <v>516</v>
      </c>
      <c r="I167" s="6" t="s">
        <v>517</v>
      </c>
      <c r="J167" s="6" t="s">
        <v>558</v>
      </c>
      <c r="K167" s="9">
        <v>5596.87</v>
      </c>
      <c r="L167" s="6" t="s">
        <v>45</v>
      </c>
      <c r="M167" s="6" t="s">
        <v>487</v>
      </c>
      <c r="N167" s="6" t="s">
        <v>558</v>
      </c>
      <c r="Q167" s="9">
        <v>5596.87</v>
      </c>
      <c r="R167" s="6" t="s">
        <v>519</v>
      </c>
      <c r="S167" s="6" t="s">
        <v>32</v>
      </c>
    </row>
    <row r="168" spans="1:19" x14ac:dyDescent="0.25">
      <c r="A168" s="6" t="s">
        <v>545</v>
      </c>
      <c r="B168" s="6" t="s">
        <v>310</v>
      </c>
      <c r="C168" s="6" t="s">
        <v>311</v>
      </c>
      <c r="D168" s="6" t="s">
        <v>25</v>
      </c>
      <c r="E168" s="7">
        <v>1</v>
      </c>
      <c r="F168" s="8">
        <v>4005</v>
      </c>
      <c r="G168" s="6" t="s">
        <v>561</v>
      </c>
      <c r="H168" s="6" t="s">
        <v>562</v>
      </c>
      <c r="I168" s="6" t="s">
        <v>563</v>
      </c>
      <c r="J168" s="6" t="s">
        <v>564</v>
      </c>
      <c r="K168" s="9">
        <v>2520</v>
      </c>
      <c r="L168" s="6" t="s">
        <v>45</v>
      </c>
      <c r="M168" s="6" t="s">
        <v>487</v>
      </c>
      <c r="N168" s="6" t="s">
        <v>564</v>
      </c>
      <c r="Q168" s="9">
        <v>2520</v>
      </c>
      <c r="R168" s="6" t="s">
        <v>52</v>
      </c>
      <c r="S168" s="6" t="s">
        <v>32</v>
      </c>
    </row>
    <row r="169" spans="1:19" x14ac:dyDescent="0.25">
      <c r="A169" s="6" t="s">
        <v>106</v>
      </c>
      <c r="B169" s="6" t="s">
        <v>34</v>
      </c>
      <c r="C169" s="6" t="s">
        <v>35</v>
      </c>
      <c r="D169" s="6" t="s">
        <v>25</v>
      </c>
      <c r="E169" s="7">
        <v>1</v>
      </c>
      <c r="F169" s="8">
        <v>33</v>
      </c>
      <c r="G169" s="6" t="s">
        <v>565</v>
      </c>
      <c r="H169" s="6" t="s">
        <v>516</v>
      </c>
      <c r="I169" s="6" t="s">
        <v>517</v>
      </c>
      <c r="J169" s="6" t="s">
        <v>558</v>
      </c>
      <c r="K169" s="9">
        <v>350</v>
      </c>
      <c r="L169" s="6" t="s">
        <v>45</v>
      </c>
      <c r="M169" s="6" t="s">
        <v>487</v>
      </c>
      <c r="N169" s="6" t="s">
        <v>558</v>
      </c>
      <c r="Q169" s="9">
        <v>350</v>
      </c>
      <c r="R169" s="6" t="s">
        <v>519</v>
      </c>
      <c r="S169" s="6" t="s">
        <v>32</v>
      </c>
    </row>
    <row r="170" spans="1:19" x14ac:dyDescent="0.25">
      <c r="A170" s="6" t="s">
        <v>545</v>
      </c>
      <c r="B170" s="6" t="s">
        <v>310</v>
      </c>
      <c r="C170" s="6" t="s">
        <v>311</v>
      </c>
      <c r="D170" s="6" t="s">
        <v>25</v>
      </c>
      <c r="E170" s="7">
        <v>1</v>
      </c>
      <c r="F170" s="8">
        <v>4004</v>
      </c>
      <c r="G170" s="6" t="s">
        <v>566</v>
      </c>
      <c r="H170" s="6" t="s">
        <v>562</v>
      </c>
      <c r="I170" s="6" t="s">
        <v>563</v>
      </c>
      <c r="J170" s="6" t="s">
        <v>567</v>
      </c>
      <c r="K170" s="9">
        <v>1300</v>
      </c>
      <c r="L170" s="6" t="s">
        <v>45</v>
      </c>
      <c r="M170" s="6" t="s">
        <v>487</v>
      </c>
      <c r="N170" s="6" t="s">
        <v>567</v>
      </c>
      <c r="Q170" s="9">
        <v>1300</v>
      </c>
      <c r="R170" s="6" t="s">
        <v>52</v>
      </c>
      <c r="S170" s="6" t="s">
        <v>32</v>
      </c>
    </row>
    <row r="171" spans="1:19" x14ac:dyDescent="0.25">
      <c r="A171" s="6" t="s">
        <v>545</v>
      </c>
      <c r="B171" s="6" t="s">
        <v>310</v>
      </c>
      <c r="C171" s="6" t="s">
        <v>311</v>
      </c>
      <c r="D171" s="6" t="s">
        <v>25</v>
      </c>
      <c r="E171" s="7">
        <v>1</v>
      </c>
      <c r="F171" s="8">
        <v>4006</v>
      </c>
      <c r="G171" s="6" t="s">
        <v>568</v>
      </c>
      <c r="H171" s="6" t="s">
        <v>562</v>
      </c>
      <c r="I171" s="6" t="s">
        <v>563</v>
      </c>
      <c r="J171" s="6" t="s">
        <v>569</v>
      </c>
      <c r="K171" s="9">
        <v>3936.26</v>
      </c>
      <c r="L171" s="6" t="s">
        <v>45</v>
      </c>
      <c r="M171" s="6" t="s">
        <v>487</v>
      </c>
      <c r="N171" s="6" t="s">
        <v>569</v>
      </c>
      <c r="Q171" s="9">
        <v>3936.26</v>
      </c>
      <c r="R171" s="6" t="s">
        <v>158</v>
      </c>
      <c r="S171" s="6" t="s">
        <v>32</v>
      </c>
    </row>
    <row r="172" spans="1:19" x14ac:dyDescent="0.25">
      <c r="A172" s="6" t="s">
        <v>106</v>
      </c>
      <c r="B172" s="6" t="s">
        <v>310</v>
      </c>
      <c r="C172" s="6" t="s">
        <v>311</v>
      </c>
      <c r="D172" s="6" t="s">
        <v>25</v>
      </c>
      <c r="E172" s="7">
        <v>1</v>
      </c>
      <c r="F172" s="8">
        <v>1216</v>
      </c>
      <c r="G172" s="6" t="s">
        <v>570</v>
      </c>
      <c r="H172" s="6" t="s">
        <v>571</v>
      </c>
      <c r="I172" s="6" t="s">
        <v>572</v>
      </c>
      <c r="J172" s="6" t="s">
        <v>573</v>
      </c>
      <c r="K172" s="9">
        <v>4141</v>
      </c>
      <c r="L172" s="6" t="s">
        <v>45</v>
      </c>
      <c r="M172" s="6" t="s">
        <v>487</v>
      </c>
      <c r="N172" s="6" t="s">
        <v>573</v>
      </c>
      <c r="Q172" s="9">
        <v>4141</v>
      </c>
      <c r="R172" s="6" t="s">
        <v>422</v>
      </c>
      <c r="S172" s="6" t="s">
        <v>32</v>
      </c>
    </row>
    <row r="173" spans="1:19" x14ac:dyDescent="0.25">
      <c r="A173" s="6" t="s">
        <v>106</v>
      </c>
      <c r="B173" s="6" t="s">
        <v>34</v>
      </c>
      <c r="C173" s="6" t="s">
        <v>35</v>
      </c>
      <c r="D173" s="6" t="s">
        <v>25</v>
      </c>
      <c r="E173" s="7">
        <v>1</v>
      </c>
      <c r="F173" s="8">
        <v>1024</v>
      </c>
      <c r="G173" s="6" t="s">
        <v>574</v>
      </c>
      <c r="H173" s="6" t="s">
        <v>525</v>
      </c>
      <c r="I173" s="6" t="s">
        <v>526</v>
      </c>
      <c r="J173" s="6" t="s">
        <v>575</v>
      </c>
      <c r="K173" s="9">
        <v>392.7</v>
      </c>
      <c r="L173" s="6" t="s">
        <v>545</v>
      </c>
      <c r="M173" s="6" t="s">
        <v>487</v>
      </c>
      <c r="N173" s="6" t="s">
        <v>575</v>
      </c>
      <c r="Q173" s="9">
        <v>392.7</v>
      </c>
      <c r="R173" s="6" t="s">
        <v>439</v>
      </c>
      <c r="S173" s="6" t="s">
        <v>32</v>
      </c>
    </row>
    <row r="174" spans="1:19" x14ac:dyDescent="0.25">
      <c r="A174" s="6" t="s">
        <v>106</v>
      </c>
      <c r="B174" s="6" t="s">
        <v>34</v>
      </c>
      <c r="C174" s="6" t="s">
        <v>35</v>
      </c>
      <c r="D174" s="6" t="s">
        <v>25</v>
      </c>
      <c r="E174" s="7">
        <v>1</v>
      </c>
      <c r="F174" s="8">
        <v>3424</v>
      </c>
      <c r="G174" s="6" t="s">
        <v>576</v>
      </c>
      <c r="H174" s="6" t="s">
        <v>496</v>
      </c>
      <c r="I174" s="6" t="s">
        <v>497</v>
      </c>
      <c r="J174" s="6" t="s">
        <v>498</v>
      </c>
      <c r="K174" s="9">
        <v>29.92</v>
      </c>
      <c r="L174" s="6" t="s">
        <v>45</v>
      </c>
      <c r="M174" s="6" t="s">
        <v>487</v>
      </c>
      <c r="N174" s="6" t="s">
        <v>498</v>
      </c>
      <c r="Q174" s="9">
        <v>29.92</v>
      </c>
      <c r="R174" s="6" t="s">
        <v>499</v>
      </c>
      <c r="S174" s="6" t="s">
        <v>32</v>
      </c>
    </row>
    <row r="175" spans="1:19" x14ac:dyDescent="0.25">
      <c r="A175" s="6" t="s">
        <v>106</v>
      </c>
      <c r="B175" s="6" t="s">
        <v>34</v>
      </c>
      <c r="C175" s="6" t="s">
        <v>35</v>
      </c>
      <c r="D175" s="6" t="s">
        <v>25</v>
      </c>
      <c r="E175" s="7">
        <v>1</v>
      </c>
      <c r="F175" s="8">
        <v>3425</v>
      </c>
      <c r="G175" s="6" t="s">
        <v>577</v>
      </c>
      <c r="H175" s="6" t="s">
        <v>496</v>
      </c>
      <c r="I175" s="6" t="s">
        <v>497</v>
      </c>
      <c r="J175" s="6" t="s">
        <v>498</v>
      </c>
      <c r="K175" s="9">
        <v>32.19</v>
      </c>
      <c r="L175" s="6" t="s">
        <v>45</v>
      </c>
      <c r="M175" s="6" t="s">
        <v>487</v>
      </c>
      <c r="N175" s="6" t="s">
        <v>498</v>
      </c>
      <c r="Q175" s="9">
        <v>32.19</v>
      </c>
      <c r="R175" s="6" t="s">
        <v>499</v>
      </c>
      <c r="S175" s="6" t="s">
        <v>32</v>
      </c>
    </row>
    <row r="176" spans="1:19" x14ac:dyDescent="0.25">
      <c r="A176" s="6" t="s">
        <v>106</v>
      </c>
      <c r="B176" s="6" t="s">
        <v>34</v>
      </c>
      <c r="C176" s="6" t="s">
        <v>35</v>
      </c>
      <c r="D176" s="6" t="s">
        <v>25</v>
      </c>
      <c r="E176" s="7">
        <v>1</v>
      </c>
      <c r="F176" s="8">
        <v>632022</v>
      </c>
      <c r="G176" s="6" t="s">
        <v>578</v>
      </c>
      <c r="H176" s="6" t="s">
        <v>579</v>
      </c>
      <c r="I176" s="6" t="s">
        <v>580</v>
      </c>
      <c r="J176" s="6" t="s">
        <v>581</v>
      </c>
      <c r="K176" s="9">
        <v>684</v>
      </c>
      <c r="L176" s="6" t="s">
        <v>191</v>
      </c>
      <c r="M176" s="6" t="s">
        <v>487</v>
      </c>
      <c r="N176" s="6" t="s">
        <v>581</v>
      </c>
      <c r="Q176" s="9">
        <v>684</v>
      </c>
      <c r="R176" s="6" t="s">
        <v>439</v>
      </c>
      <c r="S176" s="6" t="s">
        <v>32</v>
      </c>
    </row>
    <row r="177" spans="1:19" x14ac:dyDescent="0.25">
      <c r="A177" s="6" t="s">
        <v>106</v>
      </c>
      <c r="B177" s="6" t="s">
        <v>34</v>
      </c>
      <c r="C177" s="6" t="s">
        <v>35</v>
      </c>
      <c r="D177" s="6" t="s">
        <v>25</v>
      </c>
      <c r="E177" s="7">
        <v>1</v>
      </c>
      <c r="F177" s="8">
        <v>1492</v>
      </c>
      <c r="G177" s="6" t="s">
        <v>582</v>
      </c>
      <c r="H177" s="6" t="s">
        <v>583</v>
      </c>
      <c r="I177" s="6" t="s">
        <v>584</v>
      </c>
      <c r="J177" s="6" t="s">
        <v>585</v>
      </c>
      <c r="K177" s="9">
        <v>32155.67</v>
      </c>
      <c r="L177" s="6" t="s">
        <v>45</v>
      </c>
      <c r="M177" s="6" t="s">
        <v>487</v>
      </c>
      <c r="N177" s="6" t="s">
        <v>585</v>
      </c>
      <c r="Q177" s="9">
        <v>32155.67</v>
      </c>
      <c r="R177" s="6" t="s">
        <v>586</v>
      </c>
      <c r="S177" s="6" t="s">
        <v>32</v>
      </c>
    </row>
    <row r="178" spans="1:19" x14ac:dyDescent="0.25">
      <c r="A178" s="6" t="s">
        <v>414</v>
      </c>
      <c r="B178" s="6" t="s">
        <v>34</v>
      </c>
      <c r="C178" s="6" t="s">
        <v>35</v>
      </c>
      <c r="D178" s="6" t="s">
        <v>25</v>
      </c>
      <c r="E178" s="7">
        <v>1</v>
      </c>
      <c r="F178" s="8">
        <v>34</v>
      </c>
      <c r="G178" s="6" t="s">
        <v>587</v>
      </c>
      <c r="H178" s="6" t="s">
        <v>588</v>
      </c>
      <c r="I178" s="6" t="s">
        <v>589</v>
      </c>
      <c r="J178" s="6" t="s">
        <v>590</v>
      </c>
      <c r="K178" s="9">
        <v>9360</v>
      </c>
      <c r="L178" s="6" t="s">
        <v>64</v>
      </c>
      <c r="M178" s="6" t="s">
        <v>487</v>
      </c>
      <c r="N178" s="6" t="s">
        <v>590</v>
      </c>
      <c r="Q178" s="9">
        <v>9360</v>
      </c>
      <c r="R178" s="6" t="s">
        <v>591</v>
      </c>
      <c r="S178" s="6" t="s">
        <v>32</v>
      </c>
    </row>
    <row r="179" spans="1:19" x14ac:dyDescent="0.25">
      <c r="A179" s="6" t="s">
        <v>106</v>
      </c>
      <c r="B179" s="6" t="s">
        <v>34</v>
      </c>
      <c r="C179" s="6" t="s">
        <v>35</v>
      </c>
      <c r="D179" s="6" t="s">
        <v>25</v>
      </c>
      <c r="E179" s="7">
        <v>1</v>
      </c>
      <c r="F179" s="8">
        <v>113</v>
      </c>
      <c r="G179" s="6" t="s">
        <v>592</v>
      </c>
      <c r="H179" s="6" t="s">
        <v>593</v>
      </c>
      <c r="I179" s="6" t="s">
        <v>594</v>
      </c>
      <c r="J179" s="6" t="s">
        <v>595</v>
      </c>
      <c r="K179" s="9">
        <v>1889.19</v>
      </c>
      <c r="L179" s="6" t="s">
        <v>45</v>
      </c>
      <c r="M179" s="6" t="s">
        <v>487</v>
      </c>
      <c r="N179" s="6" t="s">
        <v>595</v>
      </c>
      <c r="Q179" s="9">
        <v>1889.19</v>
      </c>
      <c r="R179" s="6" t="s">
        <v>52</v>
      </c>
      <c r="S179" s="6" t="s">
        <v>32</v>
      </c>
    </row>
    <row r="180" spans="1:19" x14ac:dyDescent="0.25">
      <c r="A180" s="6" t="s">
        <v>414</v>
      </c>
      <c r="B180" s="6" t="s">
        <v>34</v>
      </c>
      <c r="C180" s="6" t="s">
        <v>35</v>
      </c>
      <c r="D180" s="6" t="s">
        <v>25</v>
      </c>
      <c r="E180" s="7">
        <v>1</v>
      </c>
      <c r="F180" s="8">
        <v>46967</v>
      </c>
      <c r="G180" s="6" t="s">
        <v>596</v>
      </c>
      <c r="H180" s="6" t="s">
        <v>597</v>
      </c>
      <c r="I180" s="6" t="s">
        <v>598</v>
      </c>
      <c r="K180" s="9">
        <v>16032</v>
      </c>
      <c r="L180" s="6" t="s">
        <v>414</v>
      </c>
      <c r="M180" s="6" t="s">
        <v>487</v>
      </c>
      <c r="Q180" s="9">
        <v>16032</v>
      </c>
      <c r="R180" s="6" t="s">
        <v>599</v>
      </c>
      <c r="S180" s="6" t="s">
        <v>32</v>
      </c>
    </row>
    <row r="181" spans="1:19" x14ac:dyDescent="0.25">
      <c r="A181" s="6" t="s">
        <v>600</v>
      </c>
      <c r="B181" s="6" t="s">
        <v>34</v>
      </c>
      <c r="C181" s="6" t="s">
        <v>35</v>
      </c>
      <c r="D181" s="6" t="s">
        <v>25</v>
      </c>
      <c r="E181" s="7">
        <v>1</v>
      </c>
      <c r="F181" s="8">
        <v>266</v>
      </c>
      <c r="G181" s="6" t="s">
        <v>601</v>
      </c>
      <c r="H181" s="6" t="s">
        <v>602</v>
      </c>
      <c r="I181" s="6" t="s">
        <v>603</v>
      </c>
      <c r="J181" s="6" t="s">
        <v>604</v>
      </c>
      <c r="K181" s="9">
        <v>73796.210000000006</v>
      </c>
      <c r="L181" s="6" t="s">
        <v>191</v>
      </c>
      <c r="M181" s="6" t="s">
        <v>487</v>
      </c>
      <c r="N181" s="6" t="s">
        <v>604</v>
      </c>
      <c r="Q181" s="9">
        <v>73796.210000000006</v>
      </c>
      <c r="R181" s="6" t="s">
        <v>432</v>
      </c>
      <c r="S181" s="6" t="s">
        <v>32</v>
      </c>
    </row>
    <row r="182" spans="1:19" x14ac:dyDescent="0.25">
      <c r="A182" s="6" t="s">
        <v>605</v>
      </c>
      <c r="B182" s="6" t="s">
        <v>34</v>
      </c>
      <c r="C182" s="6" t="s">
        <v>35</v>
      </c>
      <c r="D182" s="6" t="s">
        <v>25</v>
      </c>
      <c r="E182" s="7">
        <v>1</v>
      </c>
      <c r="F182" s="8">
        <v>47053</v>
      </c>
      <c r="G182" s="6" t="s">
        <v>606</v>
      </c>
      <c r="H182" s="6" t="s">
        <v>597</v>
      </c>
      <c r="I182" s="6" t="s">
        <v>598</v>
      </c>
      <c r="J182" s="6" t="s">
        <v>607</v>
      </c>
      <c r="K182" s="9">
        <v>7037.6</v>
      </c>
      <c r="L182" s="6" t="s">
        <v>605</v>
      </c>
      <c r="M182" s="6" t="s">
        <v>487</v>
      </c>
      <c r="N182" s="6" t="s">
        <v>607</v>
      </c>
      <c r="Q182" s="9">
        <v>7037.6</v>
      </c>
      <c r="R182" s="6" t="s">
        <v>599</v>
      </c>
      <c r="S182" s="6" t="s">
        <v>32</v>
      </c>
    </row>
    <row r="183" spans="1:19" x14ac:dyDescent="0.25">
      <c r="A183" s="6" t="s">
        <v>45</v>
      </c>
      <c r="B183" s="6" t="s">
        <v>34</v>
      </c>
      <c r="C183" s="6" t="s">
        <v>35</v>
      </c>
      <c r="D183" s="6" t="s">
        <v>25</v>
      </c>
      <c r="E183" s="7">
        <v>1</v>
      </c>
      <c r="F183" s="8">
        <v>69941</v>
      </c>
      <c r="G183" s="6" t="s">
        <v>608</v>
      </c>
      <c r="H183" s="6" t="s">
        <v>377</v>
      </c>
      <c r="I183" s="6" t="s">
        <v>378</v>
      </c>
      <c r="J183" s="6" t="s">
        <v>379</v>
      </c>
      <c r="K183" s="9">
        <v>306.51</v>
      </c>
      <c r="L183" s="6" t="s">
        <v>191</v>
      </c>
      <c r="M183" s="6" t="s">
        <v>487</v>
      </c>
      <c r="N183" s="6" t="s">
        <v>379</v>
      </c>
      <c r="Q183" s="9">
        <v>306.51</v>
      </c>
      <c r="R183" s="6" t="s">
        <v>52</v>
      </c>
      <c r="S183" s="6" t="s">
        <v>32</v>
      </c>
    </row>
    <row r="184" spans="1:19" x14ac:dyDescent="0.25">
      <c r="A184" s="6" t="s">
        <v>22</v>
      </c>
      <c r="B184" s="6" t="s">
        <v>34</v>
      </c>
      <c r="C184" s="6" t="s">
        <v>35</v>
      </c>
      <c r="D184" s="6" t="s">
        <v>25</v>
      </c>
      <c r="E184" s="7">
        <v>1</v>
      </c>
      <c r="F184" s="8">
        <v>220039</v>
      </c>
      <c r="G184" s="6" t="s">
        <v>609</v>
      </c>
      <c r="H184" s="6" t="s">
        <v>610</v>
      </c>
      <c r="I184" s="6" t="s">
        <v>611</v>
      </c>
      <c r="K184" s="9">
        <v>3684.12</v>
      </c>
      <c r="L184" s="6" t="s">
        <v>191</v>
      </c>
      <c r="M184" s="6" t="s">
        <v>487</v>
      </c>
      <c r="Q184" s="9">
        <v>3684.12</v>
      </c>
      <c r="R184" s="6" t="s">
        <v>172</v>
      </c>
      <c r="S184" s="6" t="s">
        <v>32</v>
      </c>
    </row>
    <row r="185" spans="1:19" x14ac:dyDescent="0.25">
      <c r="A185" s="6" t="s">
        <v>45</v>
      </c>
      <c r="B185" s="6" t="s">
        <v>34</v>
      </c>
      <c r="C185" s="6" t="s">
        <v>35</v>
      </c>
      <c r="D185" s="6" t="s">
        <v>25</v>
      </c>
      <c r="E185" s="7">
        <v>1</v>
      </c>
      <c r="F185" s="8">
        <v>133</v>
      </c>
      <c r="G185" s="6" t="s">
        <v>187</v>
      </c>
      <c r="H185" s="6" t="s">
        <v>188</v>
      </c>
      <c r="I185" s="6" t="s">
        <v>189</v>
      </c>
      <c r="J185" s="6" t="s">
        <v>190</v>
      </c>
      <c r="K185" s="9">
        <v>14456.69</v>
      </c>
      <c r="L185" s="6" t="s">
        <v>191</v>
      </c>
      <c r="M185" s="6" t="s">
        <v>487</v>
      </c>
      <c r="N185" s="6" t="s">
        <v>190</v>
      </c>
      <c r="Q185" s="9">
        <v>14456.69</v>
      </c>
      <c r="R185" s="6" t="s">
        <v>193</v>
      </c>
      <c r="S185" s="6" t="s">
        <v>32</v>
      </c>
    </row>
    <row r="186" spans="1:19" x14ac:dyDescent="0.25">
      <c r="A186" s="6" t="s">
        <v>46</v>
      </c>
      <c r="B186" s="6" t="s">
        <v>34</v>
      </c>
      <c r="C186" s="6" t="s">
        <v>35</v>
      </c>
      <c r="D186" s="6" t="s">
        <v>25</v>
      </c>
      <c r="E186" s="7">
        <v>1</v>
      </c>
      <c r="F186" s="8">
        <v>47822</v>
      </c>
      <c r="G186" s="6" t="s">
        <v>612</v>
      </c>
      <c r="H186" s="6" t="s">
        <v>597</v>
      </c>
      <c r="I186" s="6" t="s">
        <v>598</v>
      </c>
      <c r="J186" s="6" t="s">
        <v>607</v>
      </c>
      <c r="K186" s="9">
        <v>18613.599999999999</v>
      </c>
      <c r="L186" s="6" t="s">
        <v>46</v>
      </c>
      <c r="M186" s="6" t="s">
        <v>487</v>
      </c>
      <c r="N186" s="6" t="s">
        <v>607</v>
      </c>
      <c r="Q186" s="9">
        <v>18613.599999999999</v>
      </c>
      <c r="R186" s="6" t="s">
        <v>599</v>
      </c>
      <c r="S186" s="6" t="s">
        <v>32</v>
      </c>
    </row>
    <row r="187" spans="1:19" x14ac:dyDescent="0.25">
      <c r="A187" s="6" t="s">
        <v>184</v>
      </c>
      <c r="B187" s="6" t="s">
        <v>34</v>
      </c>
      <c r="C187" s="6" t="s">
        <v>35</v>
      </c>
      <c r="D187" s="6" t="s">
        <v>25</v>
      </c>
      <c r="E187" s="7">
        <v>1</v>
      </c>
      <c r="F187" s="8">
        <v>172022</v>
      </c>
      <c r="G187" s="6" t="s">
        <v>613</v>
      </c>
      <c r="H187" s="6" t="s">
        <v>180</v>
      </c>
      <c r="I187" s="6" t="s">
        <v>181</v>
      </c>
      <c r="J187" s="6" t="s">
        <v>614</v>
      </c>
      <c r="K187" s="9">
        <v>1400</v>
      </c>
      <c r="L187" s="6" t="s">
        <v>184</v>
      </c>
      <c r="M187" s="6" t="s">
        <v>487</v>
      </c>
      <c r="N187" s="6" t="s">
        <v>614</v>
      </c>
      <c r="Q187" s="9">
        <v>1400</v>
      </c>
      <c r="R187" s="6" t="s">
        <v>52</v>
      </c>
      <c r="S187" s="6" t="s">
        <v>32</v>
      </c>
    </row>
    <row r="188" spans="1:19" x14ac:dyDescent="0.25">
      <c r="A188" s="6" t="s">
        <v>184</v>
      </c>
      <c r="B188" s="6" t="s">
        <v>34</v>
      </c>
      <c r="C188" s="6" t="s">
        <v>35</v>
      </c>
      <c r="D188" s="6" t="s">
        <v>25</v>
      </c>
      <c r="E188" s="7">
        <v>1</v>
      </c>
      <c r="F188" s="8">
        <v>182022</v>
      </c>
      <c r="G188" s="6" t="s">
        <v>615</v>
      </c>
      <c r="H188" s="6" t="s">
        <v>180</v>
      </c>
      <c r="I188" s="6" t="s">
        <v>181</v>
      </c>
      <c r="J188" s="6" t="s">
        <v>616</v>
      </c>
      <c r="K188" s="9">
        <v>705.6</v>
      </c>
      <c r="L188" s="6" t="s">
        <v>184</v>
      </c>
      <c r="M188" s="6" t="s">
        <v>487</v>
      </c>
      <c r="N188" s="6" t="s">
        <v>616</v>
      </c>
      <c r="Q188" s="9">
        <v>705.6</v>
      </c>
      <c r="R188" s="6" t="s">
        <v>52</v>
      </c>
      <c r="S188" s="6" t="s">
        <v>32</v>
      </c>
    </row>
    <row r="189" spans="1:19" x14ac:dyDescent="0.25">
      <c r="A189" s="6" t="s">
        <v>184</v>
      </c>
      <c r="B189" s="6" t="s">
        <v>34</v>
      </c>
      <c r="C189" s="6" t="s">
        <v>35</v>
      </c>
      <c r="D189" s="6" t="s">
        <v>25</v>
      </c>
      <c r="E189" s="7">
        <v>1</v>
      </c>
      <c r="F189" s="8">
        <v>202022</v>
      </c>
      <c r="G189" s="6" t="s">
        <v>617</v>
      </c>
      <c r="H189" s="6" t="s">
        <v>180</v>
      </c>
      <c r="I189" s="6" t="s">
        <v>181</v>
      </c>
      <c r="J189" s="6" t="s">
        <v>618</v>
      </c>
      <c r="K189" s="9">
        <v>705.6</v>
      </c>
      <c r="L189" s="6" t="s">
        <v>184</v>
      </c>
      <c r="M189" s="6" t="s">
        <v>487</v>
      </c>
      <c r="N189" s="6" t="s">
        <v>618</v>
      </c>
      <c r="Q189" s="9">
        <v>705.6</v>
      </c>
      <c r="R189" s="6" t="s">
        <v>52</v>
      </c>
      <c r="S189" s="6" t="s">
        <v>32</v>
      </c>
    </row>
    <row r="190" spans="1:19" x14ac:dyDescent="0.25">
      <c r="A190" s="6" t="s">
        <v>619</v>
      </c>
      <c r="B190" s="6" t="s">
        <v>34</v>
      </c>
      <c r="C190" s="6" t="s">
        <v>35</v>
      </c>
      <c r="D190" s="6" t="s">
        <v>25</v>
      </c>
      <c r="E190" s="7">
        <v>1</v>
      </c>
      <c r="F190" s="8">
        <v>372</v>
      </c>
      <c r="G190" s="6" t="s">
        <v>620</v>
      </c>
      <c r="H190" s="6" t="s">
        <v>579</v>
      </c>
      <c r="I190" s="6" t="s">
        <v>580</v>
      </c>
      <c r="K190" s="9">
        <v>20</v>
      </c>
      <c r="L190" s="6" t="s">
        <v>621</v>
      </c>
      <c r="M190" s="6" t="s">
        <v>487</v>
      </c>
      <c r="Q190" s="9">
        <v>20</v>
      </c>
      <c r="S190" s="6" t="s">
        <v>32</v>
      </c>
    </row>
    <row r="191" spans="1:19" x14ac:dyDescent="0.25">
      <c r="A191" s="6" t="s">
        <v>185</v>
      </c>
      <c r="B191" s="6" t="s">
        <v>23</v>
      </c>
      <c r="C191" s="6" t="s">
        <v>24</v>
      </c>
      <c r="D191" s="6" t="s">
        <v>446</v>
      </c>
      <c r="F191" s="8">
        <v>1</v>
      </c>
      <c r="H191" s="6" t="s">
        <v>622</v>
      </c>
      <c r="I191" s="6" t="s">
        <v>623</v>
      </c>
      <c r="J191" s="6" t="s">
        <v>624</v>
      </c>
      <c r="K191" s="9">
        <v>1440</v>
      </c>
      <c r="L191" s="6" t="s">
        <v>185</v>
      </c>
      <c r="M191" s="6" t="s">
        <v>625</v>
      </c>
      <c r="N191" s="6" t="s">
        <v>624</v>
      </c>
      <c r="Q191" s="9">
        <v>1440</v>
      </c>
      <c r="R191" s="6" t="s">
        <v>86</v>
      </c>
      <c r="S191" s="6" t="s">
        <v>32</v>
      </c>
    </row>
    <row r="192" spans="1:19" x14ac:dyDescent="0.25">
      <c r="A192" s="6" t="s">
        <v>185</v>
      </c>
      <c r="B192" s="6" t="s">
        <v>23</v>
      </c>
      <c r="C192" s="6" t="s">
        <v>24</v>
      </c>
      <c r="D192" s="6" t="s">
        <v>446</v>
      </c>
      <c r="F192" s="8">
        <v>1</v>
      </c>
      <c r="H192" s="6" t="s">
        <v>626</v>
      </c>
      <c r="I192" s="6" t="s">
        <v>627</v>
      </c>
      <c r="J192" s="6" t="s">
        <v>624</v>
      </c>
      <c r="K192" s="9">
        <v>1200</v>
      </c>
      <c r="L192" s="6" t="s">
        <v>185</v>
      </c>
      <c r="M192" s="6" t="s">
        <v>625</v>
      </c>
      <c r="N192" s="6" t="s">
        <v>624</v>
      </c>
      <c r="Q192" s="9">
        <v>1200</v>
      </c>
      <c r="R192" s="6" t="s">
        <v>86</v>
      </c>
      <c r="S192" s="6" t="s">
        <v>32</v>
      </c>
    </row>
    <row r="193" spans="1:19" x14ac:dyDescent="0.25">
      <c r="A193" s="6" t="s">
        <v>628</v>
      </c>
      <c r="B193" s="6" t="s">
        <v>34</v>
      </c>
      <c r="C193" s="6" t="s">
        <v>35</v>
      </c>
      <c r="D193" s="6" t="s">
        <v>25</v>
      </c>
      <c r="E193" s="7">
        <v>1</v>
      </c>
      <c r="F193" s="8">
        <v>2322</v>
      </c>
      <c r="G193" s="6" t="s">
        <v>629</v>
      </c>
      <c r="H193" s="6" t="s">
        <v>630</v>
      </c>
      <c r="I193" s="6" t="s">
        <v>631</v>
      </c>
      <c r="J193" s="6" t="s">
        <v>632</v>
      </c>
      <c r="K193" s="9">
        <v>2600</v>
      </c>
      <c r="L193" s="6" t="s">
        <v>214</v>
      </c>
      <c r="M193" s="6" t="s">
        <v>625</v>
      </c>
      <c r="N193" s="6" t="s">
        <v>632</v>
      </c>
      <c r="Q193" s="9">
        <v>2600</v>
      </c>
      <c r="R193" s="6" t="s">
        <v>31</v>
      </c>
      <c r="S193" s="6" t="s">
        <v>32</v>
      </c>
    </row>
    <row r="194" spans="1:19" x14ac:dyDescent="0.25">
      <c r="A194" s="6" t="s">
        <v>22</v>
      </c>
      <c r="B194" s="6" t="s">
        <v>34</v>
      </c>
      <c r="C194" s="6" t="s">
        <v>35</v>
      </c>
      <c r="D194" s="6" t="s">
        <v>25</v>
      </c>
      <c r="E194" s="7">
        <v>1</v>
      </c>
      <c r="F194" s="8">
        <v>422</v>
      </c>
      <c r="G194" s="6" t="s">
        <v>633</v>
      </c>
      <c r="H194" s="6" t="s">
        <v>634</v>
      </c>
      <c r="I194" s="6" t="s">
        <v>635</v>
      </c>
      <c r="J194" s="6" t="s">
        <v>636</v>
      </c>
      <c r="K194" s="9">
        <v>18928.45</v>
      </c>
      <c r="L194" s="6" t="s">
        <v>22</v>
      </c>
      <c r="M194" s="6" t="s">
        <v>625</v>
      </c>
      <c r="N194" s="6" t="s">
        <v>636</v>
      </c>
      <c r="Q194" s="9">
        <v>18928.45</v>
      </c>
      <c r="R194" s="6" t="s">
        <v>637</v>
      </c>
      <c r="S194" s="6" t="s">
        <v>32</v>
      </c>
    </row>
    <row r="195" spans="1:19" x14ac:dyDescent="0.25">
      <c r="A195" s="6" t="s">
        <v>293</v>
      </c>
      <c r="B195" s="6" t="s">
        <v>34</v>
      </c>
      <c r="C195" s="6" t="s">
        <v>35</v>
      </c>
      <c r="D195" s="6" t="s">
        <v>25</v>
      </c>
      <c r="E195" s="7">
        <v>1</v>
      </c>
      <c r="F195" s="8">
        <v>1022</v>
      </c>
      <c r="G195" s="6" t="s">
        <v>638</v>
      </c>
      <c r="H195" s="6" t="s">
        <v>639</v>
      </c>
      <c r="I195" s="6" t="s">
        <v>640</v>
      </c>
      <c r="J195" s="6" t="s">
        <v>624</v>
      </c>
      <c r="K195" s="9">
        <v>1603.2</v>
      </c>
      <c r="L195" s="6" t="s">
        <v>293</v>
      </c>
      <c r="M195" s="6" t="s">
        <v>625</v>
      </c>
      <c r="N195" s="6" t="s">
        <v>624</v>
      </c>
      <c r="Q195" s="9">
        <v>1603.2</v>
      </c>
      <c r="R195" s="6" t="s">
        <v>86</v>
      </c>
      <c r="S195" s="6" t="s">
        <v>32</v>
      </c>
    </row>
    <row r="196" spans="1:19" x14ac:dyDescent="0.25">
      <c r="A196" s="6" t="s">
        <v>293</v>
      </c>
      <c r="B196" s="6" t="s">
        <v>34</v>
      </c>
      <c r="C196" s="6" t="s">
        <v>35</v>
      </c>
      <c r="D196" s="6" t="s">
        <v>25</v>
      </c>
      <c r="E196" s="7">
        <v>1</v>
      </c>
      <c r="F196" s="8">
        <v>187</v>
      </c>
      <c r="G196" s="6" t="s">
        <v>641</v>
      </c>
      <c r="H196" s="6" t="s">
        <v>150</v>
      </c>
      <c r="I196" s="6" t="s">
        <v>151</v>
      </c>
      <c r="J196" s="6" t="s">
        <v>642</v>
      </c>
      <c r="K196" s="9">
        <v>33777</v>
      </c>
      <c r="L196" s="6" t="s">
        <v>191</v>
      </c>
      <c r="M196" s="6" t="s">
        <v>625</v>
      </c>
      <c r="N196" s="6" t="s">
        <v>642</v>
      </c>
      <c r="Q196" s="9">
        <v>33777</v>
      </c>
      <c r="R196" s="6" t="s">
        <v>643</v>
      </c>
      <c r="S196" s="6" t="s">
        <v>32</v>
      </c>
    </row>
    <row r="197" spans="1:19" x14ac:dyDescent="0.25">
      <c r="A197" s="6" t="s">
        <v>440</v>
      </c>
      <c r="B197" s="6" t="s">
        <v>34</v>
      </c>
      <c r="C197" s="6" t="s">
        <v>35</v>
      </c>
      <c r="D197" s="6" t="s">
        <v>25</v>
      </c>
      <c r="E197" s="7">
        <v>1</v>
      </c>
      <c r="F197" s="8">
        <v>39</v>
      </c>
      <c r="G197" s="6" t="s">
        <v>644</v>
      </c>
      <c r="H197" s="6" t="s">
        <v>95</v>
      </c>
      <c r="I197" s="6" t="s">
        <v>96</v>
      </c>
      <c r="J197" s="6" t="s">
        <v>645</v>
      </c>
      <c r="K197" s="9">
        <v>3206.4</v>
      </c>
      <c r="L197" s="6" t="s">
        <v>440</v>
      </c>
      <c r="M197" s="6" t="s">
        <v>625</v>
      </c>
      <c r="N197" s="6" t="s">
        <v>645</v>
      </c>
      <c r="Q197" s="9">
        <v>3206.4</v>
      </c>
      <c r="R197" s="6" t="s">
        <v>646</v>
      </c>
      <c r="S197" s="6" t="s">
        <v>32</v>
      </c>
    </row>
    <row r="198" spans="1:19" x14ac:dyDescent="0.25">
      <c r="A198" s="6" t="s">
        <v>647</v>
      </c>
      <c r="B198" s="6" t="s">
        <v>34</v>
      </c>
      <c r="C198" s="6" t="s">
        <v>35</v>
      </c>
      <c r="D198" s="6" t="s">
        <v>25</v>
      </c>
      <c r="E198" s="7">
        <v>1</v>
      </c>
      <c r="F198" s="8">
        <v>15822</v>
      </c>
      <c r="G198" s="6" t="s">
        <v>648</v>
      </c>
      <c r="H198" s="6" t="s">
        <v>649</v>
      </c>
      <c r="I198" s="6" t="s">
        <v>650</v>
      </c>
      <c r="J198" s="6" t="s">
        <v>651</v>
      </c>
      <c r="K198" s="9">
        <v>267.2</v>
      </c>
      <c r="L198" s="6" t="s">
        <v>647</v>
      </c>
      <c r="M198" s="6" t="s">
        <v>625</v>
      </c>
      <c r="N198" s="6" t="s">
        <v>651</v>
      </c>
      <c r="Q198" s="9">
        <v>267.2</v>
      </c>
      <c r="R198" s="6" t="s">
        <v>239</v>
      </c>
      <c r="S198" s="6" t="s">
        <v>32</v>
      </c>
    </row>
    <row r="199" spans="1:19" x14ac:dyDescent="0.25">
      <c r="A199" s="6" t="s">
        <v>647</v>
      </c>
      <c r="B199" s="6" t="s">
        <v>34</v>
      </c>
      <c r="C199" s="6" t="s">
        <v>35</v>
      </c>
      <c r="D199" s="6" t="s">
        <v>25</v>
      </c>
      <c r="E199" s="7">
        <v>1</v>
      </c>
      <c r="F199" s="8">
        <v>15722</v>
      </c>
      <c r="G199" s="6" t="s">
        <v>652</v>
      </c>
      <c r="H199" s="6" t="s">
        <v>649</v>
      </c>
      <c r="I199" s="6" t="s">
        <v>650</v>
      </c>
      <c r="J199" s="6" t="s">
        <v>653</v>
      </c>
      <c r="K199" s="9">
        <v>267.2</v>
      </c>
      <c r="L199" s="6" t="s">
        <v>647</v>
      </c>
      <c r="M199" s="6" t="s">
        <v>625</v>
      </c>
      <c r="N199" s="6" t="s">
        <v>653</v>
      </c>
      <c r="Q199" s="9">
        <v>267.2</v>
      </c>
      <c r="R199" s="6" t="s">
        <v>239</v>
      </c>
      <c r="S199" s="6" t="s">
        <v>32</v>
      </c>
    </row>
    <row r="200" spans="1:19" x14ac:dyDescent="0.25">
      <c r="A200" s="6" t="s">
        <v>625</v>
      </c>
      <c r="B200" s="6" t="s">
        <v>23</v>
      </c>
      <c r="C200" s="6" t="s">
        <v>24</v>
      </c>
      <c r="D200" s="6" t="s">
        <v>25</v>
      </c>
      <c r="E200" s="7">
        <v>3</v>
      </c>
      <c r="F200" s="8">
        <v>10</v>
      </c>
      <c r="G200" s="6" t="s">
        <v>654</v>
      </c>
      <c r="H200" s="6" t="s">
        <v>655</v>
      </c>
      <c r="I200" s="6" t="s">
        <v>656</v>
      </c>
      <c r="J200" s="6" t="s">
        <v>657</v>
      </c>
      <c r="K200" s="9">
        <v>720.58</v>
      </c>
      <c r="L200" s="6" t="s">
        <v>658</v>
      </c>
      <c r="M200" s="6" t="s">
        <v>658</v>
      </c>
      <c r="N200" s="6" t="s">
        <v>657</v>
      </c>
      <c r="Q200" s="9">
        <v>720.58</v>
      </c>
      <c r="R200" s="6" t="s">
        <v>646</v>
      </c>
      <c r="S200" s="6" t="s">
        <v>32</v>
      </c>
    </row>
    <row r="201" spans="1:19" x14ac:dyDescent="0.25">
      <c r="A201" s="6" t="s">
        <v>625</v>
      </c>
      <c r="B201" s="6" t="s">
        <v>23</v>
      </c>
      <c r="C201" s="6" t="s">
        <v>24</v>
      </c>
      <c r="D201" s="6" t="s">
        <v>25</v>
      </c>
      <c r="E201" s="7">
        <v>3</v>
      </c>
      <c r="F201" s="8">
        <v>11</v>
      </c>
      <c r="G201" s="6" t="s">
        <v>659</v>
      </c>
      <c r="H201" s="6" t="s">
        <v>655</v>
      </c>
      <c r="I201" s="6" t="s">
        <v>656</v>
      </c>
      <c r="J201" s="6" t="s">
        <v>657</v>
      </c>
      <c r="K201" s="9">
        <v>394.68</v>
      </c>
      <c r="L201" s="6" t="s">
        <v>625</v>
      </c>
      <c r="M201" s="6" t="s">
        <v>658</v>
      </c>
      <c r="N201" s="6" t="s">
        <v>657</v>
      </c>
      <c r="Q201" s="9">
        <v>394.68</v>
      </c>
      <c r="R201" s="6" t="s">
        <v>646</v>
      </c>
      <c r="S201" s="6" t="s">
        <v>32</v>
      </c>
    </row>
    <row r="202" spans="1:19" x14ac:dyDescent="0.25">
      <c r="A202" s="6" t="s">
        <v>625</v>
      </c>
      <c r="B202" s="6" t="s">
        <v>23</v>
      </c>
      <c r="C202" s="6" t="s">
        <v>24</v>
      </c>
      <c r="D202" s="6" t="s">
        <v>25</v>
      </c>
      <c r="E202" s="7">
        <v>3</v>
      </c>
      <c r="F202" s="8">
        <v>12</v>
      </c>
      <c r="G202" s="6" t="s">
        <v>660</v>
      </c>
      <c r="H202" s="6" t="s">
        <v>655</v>
      </c>
      <c r="I202" s="6" t="s">
        <v>656</v>
      </c>
      <c r="J202" s="6" t="s">
        <v>657</v>
      </c>
      <c r="K202" s="9">
        <v>720.58</v>
      </c>
      <c r="L202" s="6" t="s">
        <v>625</v>
      </c>
      <c r="M202" s="6" t="s">
        <v>658</v>
      </c>
      <c r="N202" s="6" t="s">
        <v>657</v>
      </c>
      <c r="Q202" s="9">
        <v>720.58</v>
      </c>
      <c r="R202" s="6" t="s">
        <v>646</v>
      </c>
      <c r="S202" s="6" t="s">
        <v>32</v>
      </c>
    </row>
    <row r="203" spans="1:19" x14ac:dyDescent="0.25">
      <c r="A203" s="6" t="s">
        <v>661</v>
      </c>
      <c r="B203" s="6" t="s">
        <v>34</v>
      </c>
      <c r="C203" s="6" t="s">
        <v>35</v>
      </c>
      <c r="D203" s="6" t="s">
        <v>25</v>
      </c>
      <c r="E203" s="7">
        <v>1</v>
      </c>
      <c r="F203" s="8">
        <v>1419</v>
      </c>
      <c r="G203" s="6" t="s">
        <v>662</v>
      </c>
      <c r="H203" s="6" t="s">
        <v>663</v>
      </c>
      <c r="I203" s="6" t="s">
        <v>664</v>
      </c>
      <c r="J203" s="6" t="s">
        <v>665</v>
      </c>
      <c r="K203" s="9">
        <v>2310</v>
      </c>
      <c r="L203" s="6" t="s">
        <v>106</v>
      </c>
      <c r="M203" s="6" t="s">
        <v>666</v>
      </c>
      <c r="N203" s="6" t="s">
        <v>665</v>
      </c>
      <c r="Q203" s="9">
        <v>2310</v>
      </c>
      <c r="R203" s="6" t="s">
        <v>52</v>
      </c>
      <c r="S203" s="6" t="s">
        <v>32</v>
      </c>
    </row>
    <row r="204" spans="1:19" x14ac:dyDescent="0.25">
      <c r="A204" s="6" t="s">
        <v>125</v>
      </c>
      <c r="B204" s="6" t="s">
        <v>34</v>
      </c>
      <c r="C204" s="6" t="s">
        <v>35</v>
      </c>
      <c r="D204" s="6" t="s">
        <v>25</v>
      </c>
      <c r="E204" s="7">
        <v>1</v>
      </c>
      <c r="F204" s="8">
        <v>652</v>
      </c>
      <c r="G204" s="6" t="s">
        <v>667</v>
      </c>
      <c r="H204" s="6" t="s">
        <v>668</v>
      </c>
      <c r="I204" s="6" t="s">
        <v>669</v>
      </c>
      <c r="J204" s="6" t="s">
        <v>670</v>
      </c>
      <c r="K204" s="9">
        <v>12987.45</v>
      </c>
      <c r="L204" s="6" t="s">
        <v>191</v>
      </c>
      <c r="M204" s="6" t="s">
        <v>666</v>
      </c>
      <c r="N204" s="6" t="s">
        <v>670</v>
      </c>
      <c r="Q204" s="9">
        <v>12987.45</v>
      </c>
      <c r="R204" s="6" t="s">
        <v>671</v>
      </c>
      <c r="S204" s="6" t="s">
        <v>32</v>
      </c>
    </row>
    <row r="205" spans="1:19" x14ac:dyDescent="0.25">
      <c r="A205" s="6" t="s">
        <v>125</v>
      </c>
      <c r="B205" s="6" t="s">
        <v>34</v>
      </c>
      <c r="C205" s="6" t="s">
        <v>35</v>
      </c>
      <c r="D205" s="6" t="s">
        <v>25</v>
      </c>
      <c r="E205" s="7">
        <v>1</v>
      </c>
      <c r="F205" s="8">
        <v>651</v>
      </c>
      <c r="G205" s="6" t="s">
        <v>672</v>
      </c>
      <c r="H205" s="6" t="s">
        <v>668</v>
      </c>
      <c r="I205" s="6" t="s">
        <v>669</v>
      </c>
      <c r="J205" s="6" t="s">
        <v>673</v>
      </c>
      <c r="K205" s="9">
        <v>30562.799999999999</v>
      </c>
      <c r="L205" s="6" t="s">
        <v>191</v>
      </c>
      <c r="M205" s="6" t="s">
        <v>666</v>
      </c>
      <c r="N205" s="6" t="s">
        <v>673</v>
      </c>
      <c r="Q205" s="9">
        <v>30562.799999999999</v>
      </c>
      <c r="R205" s="6" t="s">
        <v>671</v>
      </c>
      <c r="S205" s="6" t="s">
        <v>32</v>
      </c>
    </row>
    <row r="206" spans="1:19" x14ac:dyDescent="0.25">
      <c r="A206" s="6" t="s">
        <v>125</v>
      </c>
      <c r="B206" s="6" t="s">
        <v>34</v>
      </c>
      <c r="C206" s="6" t="s">
        <v>35</v>
      </c>
      <c r="D206" s="6" t="s">
        <v>25</v>
      </c>
      <c r="E206" s="7">
        <v>1</v>
      </c>
      <c r="F206" s="8">
        <v>653</v>
      </c>
      <c r="G206" s="6" t="s">
        <v>674</v>
      </c>
      <c r="H206" s="6" t="s">
        <v>668</v>
      </c>
      <c r="I206" s="6" t="s">
        <v>669</v>
      </c>
      <c r="J206" s="6" t="s">
        <v>675</v>
      </c>
      <c r="K206" s="9">
        <v>4334.3999999999996</v>
      </c>
      <c r="L206" s="6" t="s">
        <v>191</v>
      </c>
      <c r="M206" s="6" t="s">
        <v>666</v>
      </c>
      <c r="N206" s="6" t="s">
        <v>675</v>
      </c>
      <c r="Q206" s="9">
        <v>4334.3999999999996</v>
      </c>
      <c r="R206" s="6" t="s">
        <v>671</v>
      </c>
      <c r="S206" s="6" t="s">
        <v>32</v>
      </c>
    </row>
    <row r="207" spans="1:19" x14ac:dyDescent="0.25">
      <c r="A207" s="6" t="s">
        <v>139</v>
      </c>
      <c r="B207" s="6" t="s">
        <v>34</v>
      </c>
      <c r="C207" s="6" t="s">
        <v>35</v>
      </c>
      <c r="D207" s="6" t="s">
        <v>25</v>
      </c>
      <c r="E207" s="7">
        <v>1</v>
      </c>
      <c r="F207" s="8">
        <v>693</v>
      </c>
      <c r="G207" s="6" t="s">
        <v>676</v>
      </c>
      <c r="H207" s="6" t="s">
        <v>668</v>
      </c>
      <c r="I207" s="6" t="s">
        <v>669</v>
      </c>
      <c r="J207" s="6" t="s">
        <v>677</v>
      </c>
      <c r="K207" s="9">
        <v>850</v>
      </c>
      <c r="L207" s="6" t="s">
        <v>191</v>
      </c>
      <c r="M207" s="6" t="s">
        <v>666</v>
      </c>
      <c r="N207" s="6" t="s">
        <v>677</v>
      </c>
      <c r="Q207" s="9">
        <v>850</v>
      </c>
      <c r="R207" s="6" t="s">
        <v>671</v>
      </c>
      <c r="S207" s="6" t="s">
        <v>32</v>
      </c>
    </row>
    <row r="208" spans="1:19" x14ac:dyDescent="0.25">
      <c r="A208" s="6" t="s">
        <v>324</v>
      </c>
      <c r="B208" s="6" t="s">
        <v>34</v>
      </c>
      <c r="C208" s="6" t="s">
        <v>35</v>
      </c>
      <c r="D208" s="6" t="s">
        <v>25</v>
      </c>
      <c r="E208" s="7">
        <v>1</v>
      </c>
      <c r="F208" s="8">
        <v>18486</v>
      </c>
      <c r="G208" s="6" t="s">
        <v>678</v>
      </c>
      <c r="H208" s="6" t="s">
        <v>679</v>
      </c>
      <c r="I208" s="6" t="s">
        <v>680</v>
      </c>
      <c r="J208" s="6" t="s">
        <v>681</v>
      </c>
      <c r="K208" s="9">
        <v>2502.5</v>
      </c>
      <c r="L208" s="6" t="s">
        <v>682</v>
      </c>
      <c r="M208" s="6" t="s">
        <v>666</v>
      </c>
      <c r="N208" s="6" t="s">
        <v>681</v>
      </c>
      <c r="Q208" s="9">
        <v>2502.5</v>
      </c>
      <c r="R208" s="6" t="s">
        <v>683</v>
      </c>
      <c r="S208" s="6" t="s">
        <v>32</v>
      </c>
    </row>
    <row r="209" spans="1:19" x14ac:dyDescent="0.25">
      <c r="A209" s="6" t="s">
        <v>354</v>
      </c>
      <c r="B209" s="6" t="s">
        <v>34</v>
      </c>
      <c r="C209" s="6" t="s">
        <v>35</v>
      </c>
      <c r="D209" s="6" t="s">
        <v>25</v>
      </c>
      <c r="E209" s="7">
        <v>1</v>
      </c>
      <c r="F209" s="8">
        <v>219</v>
      </c>
      <c r="G209" s="6" t="s">
        <v>684</v>
      </c>
      <c r="H209" s="6" t="s">
        <v>602</v>
      </c>
      <c r="I209" s="6" t="s">
        <v>603</v>
      </c>
      <c r="J209" s="6" t="s">
        <v>685</v>
      </c>
      <c r="K209" s="9">
        <v>76412.320000000007</v>
      </c>
      <c r="L209" s="6" t="s">
        <v>45</v>
      </c>
      <c r="M209" s="6" t="s">
        <v>666</v>
      </c>
      <c r="N209" s="6" t="s">
        <v>685</v>
      </c>
      <c r="Q209" s="9">
        <v>76412.320000000007</v>
      </c>
      <c r="R209" s="6" t="s">
        <v>432</v>
      </c>
      <c r="S209" s="6" t="s">
        <v>32</v>
      </c>
    </row>
    <row r="210" spans="1:19" x14ac:dyDescent="0.25">
      <c r="A210" s="6" t="s">
        <v>106</v>
      </c>
      <c r="B210" s="6" t="s">
        <v>34</v>
      </c>
      <c r="C210" s="6" t="s">
        <v>35</v>
      </c>
      <c r="D210" s="6" t="s">
        <v>25</v>
      </c>
      <c r="E210" s="7">
        <v>1</v>
      </c>
      <c r="F210" s="8">
        <v>831</v>
      </c>
      <c r="G210" s="6" t="s">
        <v>686</v>
      </c>
      <c r="H210" s="6" t="s">
        <v>668</v>
      </c>
      <c r="I210" s="6" t="s">
        <v>669</v>
      </c>
      <c r="J210" s="6" t="s">
        <v>670</v>
      </c>
      <c r="K210" s="9">
        <v>9008.64</v>
      </c>
      <c r="L210" s="6" t="s">
        <v>191</v>
      </c>
      <c r="M210" s="6" t="s">
        <v>666</v>
      </c>
      <c r="N210" s="6" t="s">
        <v>670</v>
      </c>
      <c r="Q210" s="9">
        <v>9008.64</v>
      </c>
      <c r="R210" s="6" t="s">
        <v>671</v>
      </c>
      <c r="S210" s="6" t="s">
        <v>32</v>
      </c>
    </row>
    <row r="211" spans="1:19" x14ac:dyDescent="0.25">
      <c r="A211" s="6" t="s">
        <v>106</v>
      </c>
      <c r="B211" s="6" t="s">
        <v>34</v>
      </c>
      <c r="C211" s="6" t="s">
        <v>35</v>
      </c>
      <c r="D211" s="6" t="s">
        <v>25</v>
      </c>
      <c r="E211" s="7">
        <v>1</v>
      </c>
      <c r="F211" s="8">
        <v>832</v>
      </c>
      <c r="G211" s="6" t="s">
        <v>687</v>
      </c>
      <c r="H211" s="6" t="s">
        <v>668</v>
      </c>
      <c r="I211" s="6" t="s">
        <v>669</v>
      </c>
      <c r="J211" s="6" t="s">
        <v>688</v>
      </c>
      <c r="K211" s="9">
        <v>5561.04</v>
      </c>
      <c r="L211" s="6" t="s">
        <v>191</v>
      </c>
      <c r="M211" s="6" t="s">
        <v>666</v>
      </c>
      <c r="N211" s="6" t="s">
        <v>688</v>
      </c>
      <c r="Q211" s="9">
        <v>5561.04</v>
      </c>
      <c r="R211" s="6" t="s">
        <v>671</v>
      </c>
      <c r="S211" s="6" t="s">
        <v>32</v>
      </c>
    </row>
    <row r="212" spans="1:19" x14ac:dyDescent="0.25">
      <c r="A212" s="6" t="s">
        <v>68</v>
      </c>
      <c r="B212" s="6" t="s">
        <v>34</v>
      </c>
      <c r="C212" s="6" t="s">
        <v>35</v>
      </c>
      <c r="D212" s="6" t="s">
        <v>25</v>
      </c>
      <c r="E212" s="7">
        <v>1</v>
      </c>
      <c r="F212" s="8">
        <v>762022</v>
      </c>
      <c r="G212" s="6" t="s">
        <v>144</v>
      </c>
      <c r="H212" s="6" t="s">
        <v>145</v>
      </c>
      <c r="I212" s="6" t="s">
        <v>146</v>
      </c>
      <c r="J212" s="6" t="s">
        <v>147</v>
      </c>
      <c r="K212" s="9">
        <v>15227.75</v>
      </c>
      <c r="L212" s="6" t="s">
        <v>191</v>
      </c>
      <c r="M212" s="6" t="s">
        <v>666</v>
      </c>
      <c r="N212" s="6" t="s">
        <v>147</v>
      </c>
      <c r="Q212" s="9">
        <v>15227.75</v>
      </c>
      <c r="R212" s="6" t="s">
        <v>148</v>
      </c>
      <c r="S212" s="6" t="s">
        <v>32</v>
      </c>
    </row>
    <row r="213" spans="1:19" x14ac:dyDescent="0.25">
      <c r="A213" s="6" t="s">
        <v>68</v>
      </c>
      <c r="B213" s="6" t="s">
        <v>34</v>
      </c>
      <c r="C213" s="6" t="s">
        <v>35</v>
      </c>
      <c r="D213" s="6" t="s">
        <v>25</v>
      </c>
      <c r="E213" s="7">
        <v>1</v>
      </c>
      <c r="F213" s="8">
        <v>229822</v>
      </c>
      <c r="G213" s="6" t="s">
        <v>689</v>
      </c>
      <c r="H213" s="6" t="s">
        <v>690</v>
      </c>
      <c r="I213" s="6" t="s">
        <v>691</v>
      </c>
      <c r="J213" s="6" t="s">
        <v>692</v>
      </c>
      <c r="K213" s="9">
        <v>9000</v>
      </c>
      <c r="L213" s="6" t="s">
        <v>45</v>
      </c>
      <c r="M213" s="6" t="s">
        <v>666</v>
      </c>
      <c r="N213" s="6" t="s">
        <v>692</v>
      </c>
      <c r="Q213" s="9">
        <v>9000</v>
      </c>
      <c r="R213" s="6" t="s">
        <v>148</v>
      </c>
      <c r="S213" s="6" t="s">
        <v>32</v>
      </c>
    </row>
    <row r="214" spans="1:19" x14ac:dyDescent="0.25">
      <c r="A214" s="6" t="s">
        <v>693</v>
      </c>
      <c r="B214" s="6" t="s">
        <v>34</v>
      </c>
      <c r="C214" s="6" t="s">
        <v>35</v>
      </c>
      <c r="D214" s="6" t="s">
        <v>25</v>
      </c>
      <c r="E214" s="7">
        <v>1</v>
      </c>
      <c r="F214" s="8">
        <v>8</v>
      </c>
      <c r="G214" s="6" t="s">
        <v>694</v>
      </c>
      <c r="H214" s="6" t="s">
        <v>695</v>
      </c>
      <c r="I214" s="6" t="s">
        <v>696</v>
      </c>
      <c r="J214" s="6" t="s">
        <v>697</v>
      </c>
      <c r="K214" s="9">
        <v>3384</v>
      </c>
      <c r="L214" s="6" t="s">
        <v>698</v>
      </c>
      <c r="M214" s="6" t="s">
        <v>666</v>
      </c>
      <c r="N214" s="6" t="s">
        <v>697</v>
      </c>
      <c r="Q214" s="9">
        <v>3384</v>
      </c>
      <c r="R214" s="6" t="s">
        <v>148</v>
      </c>
      <c r="S214" s="6" t="s">
        <v>32</v>
      </c>
    </row>
    <row r="215" spans="1:19" x14ac:dyDescent="0.25">
      <c r="A215" s="6" t="s">
        <v>33</v>
      </c>
      <c r="B215" s="6" t="s">
        <v>34</v>
      </c>
      <c r="C215" s="6" t="s">
        <v>35</v>
      </c>
      <c r="D215" s="6" t="s">
        <v>25</v>
      </c>
      <c r="E215" s="7">
        <v>1</v>
      </c>
      <c r="F215" s="8">
        <v>50</v>
      </c>
      <c r="G215" s="6" t="s">
        <v>699</v>
      </c>
      <c r="H215" s="6" t="s">
        <v>700</v>
      </c>
      <c r="I215" s="6" t="s">
        <v>701</v>
      </c>
      <c r="J215" s="6" t="s">
        <v>702</v>
      </c>
      <c r="K215" s="9">
        <v>5703.84</v>
      </c>
      <c r="L215" s="6" t="s">
        <v>194</v>
      </c>
      <c r="M215" s="6" t="s">
        <v>666</v>
      </c>
      <c r="N215" s="6" t="s">
        <v>702</v>
      </c>
      <c r="Q215" s="9">
        <v>5703.84</v>
      </c>
      <c r="R215" s="6" t="s">
        <v>703</v>
      </c>
      <c r="S215" s="6" t="s">
        <v>32</v>
      </c>
    </row>
    <row r="216" spans="1:19" x14ac:dyDescent="0.25">
      <c r="A216" s="6" t="s">
        <v>45</v>
      </c>
      <c r="B216" s="6" t="s">
        <v>34</v>
      </c>
      <c r="C216" s="6" t="s">
        <v>35</v>
      </c>
      <c r="D216" s="6" t="s">
        <v>25</v>
      </c>
      <c r="E216" s="7">
        <v>1</v>
      </c>
      <c r="F216" s="8">
        <v>105660</v>
      </c>
      <c r="G216" s="6" t="s">
        <v>704</v>
      </c>
      <c r="H216" s="6" t="s">
        <v>155</v>
      </c>
      <c r="I216" s="6" t="s">
        <v>156</v>
      </c>
      <c r="J216" s="6" t="s">
        <v>157</v>
      </c>
      <c r="K216" s="9">
        <v>9325.99</v>
      </c>
      <c r="L216" s="6" t="s">
        <v>440</v>
      </c>
      <c r="M216" s="6" t="s">
        <v>666</v>
      </c>
      <c r="N216" s="6" t="s">
        <v>157</v>
      </c>
      <c r="Q216" s="9">
        <v>9325.99</v>
      </c>
      <c r="R216" s="6" t="s">
        <v>158</v>
      </c>
      <c r="S216" s="6" t="s">
        <v>32</v>
      </c>
    </row>
    <row r="217" spans="1:19" x14ac:dyDescent="0.25">
      <c r="A217" s="6" t="s">
        <v>45</v>
      </c>
      <c r="B217" s="6" t="s">
        <v>34</v>
      </c>
      <c r="C217" s="6" t="s">
        <v>35</v>
      </c>
      <c r="D217" s="6" t="s">
        <v>25</v>
      </c>
      <c r="E217" s="7">
        <v>1</v>
      </c>
      <c r="F217" s="8">
        <v>150</v>
      </c>
      <c r="G217" s="6" t="s">
        <v>705</v>
      </c>
      <c r="H217" s="6" t="s">
        <v>593</v>
      </c>
      <c r="I217" s="6" t="s">
        <v>594</v>
      </c>
      <c r="J217" s="6" t="s">
        <v>595</v>
      </c>
      <c r="K217" s="9">
        <v>1645.73</v>
      </c>
      <c r="L217" s="6" t="s">
        <v>191</v>
      </c>
      <c r="M217" s="6" t="s">
        <v>666</v>
      </c>
      <c r="N217" s="6" t="s">
        <v>595</v>
      </c>
      <c r="Q217" s="9">
        <v>1645.73</v>
      </c>
      <c r="R217" s="6" t="s">
        <v>52</v>
      </c>
      <c r="S217" s="6" t="s">
        <v>32</v>
      </c>
    </row>
    <row r="218" spans="1:19" x14ac:dyDescent="0.25">
      <c r="A218" s="6" t="s">
        <v>45</v>
      </c>
      <c r="B218" s="6" t="s">
        <v>34</v>
      </c>
      <c r="C218" s="6" t="s">
        <v>35</v>
      </c>
      <c r="D218" s="6" t="s">
        <v>25</v>
      </c>
      <c r="E218" s="7">
        <v>1</v>
      </c>
      <c r="F218" s="8">
        <v>727</v>
      </c>
      <c r="G218" s="6" t="s">
        <v>706</v>
      </c>
      <c r="H218" s="6" t="s">
        <v>707</v>
      </c>
      <c r="I218" s="6" t="s">
        <v>708</v>
      </c>
      <c r="J218" s="6" t="s">
        <v>709</v>
      </c>
      <c r="K218" s="9">
        <v>4790.76</v>
      </c>
      <c r="L218" s="6" t="s">
        <v>45</v>
      </c>
      <c r="M218" s="6" t="s">
        <v>666</v>
      </c>
      <c r="N218" s="6" t="s">
        <v>709</v>
      </c>
      <c r="Q218" s="9">
        <v>4790.76</v>
      </c>
      <c r="R218" s="6" t="s">
        <v>203</v>
      </c>
      <c r="S218" s="6" t="s">
        <v>32</v>
      </c>
    </row>
    <row r="219" spans="1:19" x14ac:dyDescent="0.25">
      <c r="A219" s="6" t="s">
        <v>48</v>
      </c>
      <c r="B219" s="6" t="s">
        <v>34</v>
      </c>
      <c r="C219" s="6" t="s">
        <v>35</v>
      </c>
      <c r="D219" s="6" t="s">
        <v>25</v>
      </c>
      <c r="E219" s="7">
        <v>1</v>
      </c>
      <c r="F219" s="8">
        <v>112771</v>
      </c>
      <c r="G219" s="6" t="s">
        <v>710</v>
      </c>
      <c r="H219" s="6" t="s">
        <v>155</v>
      </c>
      <c r="I219" s="6" t="s">
        <v>156</v>
      </c>
      <c r="J219" s="6" t="s">
        <v>157</v>
      </c>
      <c r="K219" s="9">
        <v>7543.09</v>
      </c>
      <c r="L219" s="6" t="s">
        <v>711</v>
      </c>
      <c r="M219" s="6" t="s">
        <v>666</v>
      </c>
      <c r="N219" s="6" t="s">
        <v>157</v>
      </c>
      <c r="Q219" s="9">
        <v>7543.09</v>
      </c>
      <c r="R219" s="6" t="s">
        <v>158</v>
      </c>
      <c r="S219" s="6" t="s">
        <v>32</v>
      </c>
    </row>
    <row r="220" spans="1:19" x14ac:dyDescent="0.25">
      <c r="A220" s="6" t="s">
        <v>177</v>
      </c>
      <c r="B220" s="6" t="s">
        <v>34</v>
      </c>
      <c r="C220" s="6" t="s">
        <v>35</v>
      </c>
      <c r="D220" s="6" t="s">
        <v>25</v>
      </c>
      <c r="E220" s="7">
        <v>1</v>
      </c>
      <c r="F220" s="8">
        <v>92022</v>
      </c>
      <c r="G220" s="6" t="s">
        <v>712</v>
      </c>
      <c r="H220" s="6" t="s">
        <v>145</v>
      </c>
      <c r="I220" s="6" t="s">
        <v>146</v>
      </c>
      <c r="J220" s="6" t="s">
        <v>713</v>
      </c>
      <c r="K220" s="9">
        <v>2575</v>
      </c>
      <c r="L220" s="6" t="s">
        <v>277</v>
      </c>
      <c r="M220" s="6" t="s">
        <v>666</v>
      </c>
      <c r="N220" s="6" t="s">
        <v>713</v>
      </c>
      <c r="Q220" s="9">
        <v>2575</v>
      </c>
      <c r="R220" s="6" t="s">
        <v>148</v>
      </c>
      <c r="S220" s="6" t="s">
        <v>32</v>
      </c>
    </row>
    <row r="221" spans="1:19" x14ac:dyDescent="0.25">
      <c r="A221" s="6" t="s">
        <v>106</v>
      </c>
      <c r="B221" s="6" t="s">
        <v>34</v>
      </c>
      <c r="C221" s="6" t="s">
        <v>35</v>
      </c>
      <c r="D221" s="6" t="s">
        <v>25</v>
      </c>
      <c r="E221" s="7">
        <v>1</v>
      </c>
      <c r="F221" s="8">
        <v>132022</v>
      </c>
      <c r="G221" s="6" t="s">
        <v>714</v>
      </c>
      <c r="H221" s="6" t="s">
        <v>715</v>
      </c>
      <c r="I221" s="6" t="s">
        <v>716</v>
      </c>
      <c r="J221" s="6" t="s">
        <v>717</v>
      </c>
      <c r="K221" s="9">
        <v>361.2</v>
      </c>
      <c r="L221" s="6" t="s">
        <v>45</v>
      </c>
      <c r="M221" s="6" t="s">
        <v>718</v>
      </c>
      <c r="N221" s="6" t="s">
        <v>717</v>
      </c>
      <c r="Q221" s="9">
        <v>361.2</v>
      </c>
      <c r="R221" s="6" t="s">
        <v>719</v>
      </c>
      <c r="S221" s="6" t="s">
        <v>32</v>
      </c>
    </row>
    <row r="222" spans="1:19" x14ac:dyDescent="0.25">
      <c r="A222" s="6" t="s">
        <v>106</v>
      </c>
      <c r="B222" s="6" t="s">
        <v>34</v>
      </c>
      <c r="C222" s="6" t="s">
        <v>35</v>
      </c>
      <c r="D222" s="6" t="s">
        <v>25</v>
      </c>
      <c r="E222" s="7">
        <v>1</v>
      </c>
      <c r="F222" s="8">
        <v>332022</v>
      </c>
      <c r="G222" s="6" t="s">
        <v>720</v>
      </c>
      <c r="H222" s="6" t="s">
        <v>715</v>
      </c>
      <c r="I222" s="6" t="s">
        <v>716</v>
      </c>
      <c r="J222" s="6" t="s">
        <v>721</v>
      </c>
      <c r="K222" s="9">
        <v>1873.3</v>
      </c>
      <c r="L222" s="6" t="s">
        <v>45</v>
      </c>
      <c r="M222" s="6" t="s">
        <v>718</v>
      </c>
      <c r="N222" s="6" t="s">
        <v>721</v>
      </c>
      <c r="Q222" s="9">
        <v>1873.3</v>
      </c>
      <c r="R222" s="6" t="s">
        <v>722</v>
      </c>
      <c r="S222" s="6" t="s">
        <v>32</v>
      </c>
    </row>
    <row r="223" spans="1:19" x14ac:dyDescent="0.25">
      <c r="A223" s="6" t="s">
        <v>440</v>
      </c>
      <c r="B223" s="6" t="s">
        <v>23</v>
      </c>
      <c r="C223" s="6" t="s">
        <v>24</v>
      </c>
      <c r="D223" s="6" t="s">
        <v>25</v>
      </c>
      <c r="E223" s="7">
        <v>1</v>
      </c>
      <c r="F223" s="8">
        <v>468</v>
      </c>
      <c r="G223" s="6" t="s">
        <v>723</v>
      </c>
      <c r="H223" s="6" t="s">
        <v>724</v>
      </c>
      <c r="I223" s="6" t="s">
        <v>725</v>
      </c>
      <c r="K223" s="9">
        <v>52.4</v>
      </c>
      <c r="L223" s="6" t="s">
        <v>726</v>
      </c>
      <c r="M223" s="6" t="s">
        <v>711</v>
      </c>
      <c r="Q223" s="9">
        <v>52.4</v>
      </c>
      <c r="R223" s="6" t="s">
        <v>727</v>
      </c>
      <c r="S223" s="6" t="s">
        <v>32</v>
      </c>
    </row>
    <row r="224" spans="1:19" x14ac:dyDescent="0.25">
      <c r="A224" s="6" t="s">
        <v>440</v>
      </c>
      <c r="B224" s="6" t="s">
        <v>23</v>
      </c>
      <c r="C224" s="6" t="s">
        <v>24</v>
      </c>
      <c r="D224" s="6" t="s">
        <v>25</v>
      </c>
      <c r="E224" s="7">
        <v>1</v>
      </c>
      <c r="F224" s="8">
        <v>467</v>
      </c>
      <c r="G224" s="6" t="s">
        <v>728</v>
      </c>
      <c r="H224" s="6" t="s">
        <v>724</v>
      </c>
      <c r="I224" s="6" t="s">
        <v>725</v>
      </c>
      <c r="K224" s="9">
        <v>52.4</v>
      </c>
      <c r="L224" s="6" t="s">
        <v>726</v>
      </c>
      <c r="M224" s="6" t="s">
        <v>711</v>
      </c>
      <c r="Q224" s="9">
        <v>52.4</v>
      </c>
      <c r="R224" s="6" t="s">
        <v>727</v>
      </c>
      <c r="S224" s="6" t="s">
        <v>32</v>
      </c>
    </row>
    <row r="225" spans="1:19" x14ac:dyDescent="0.25">
      <c r="A225" s="6" t="s">
        <v>481</v>
      </c>
      <c r="B225" s="6" t="s">
        <v>23</v>
      </c>
      <c r="C225" s="6" t="s">
        <v>24</v>
      </c>
      <c r="D225" s="6" t="s">
        <v>25</v>
      </c>
      <c r="E225" s="7">
        <v>1</v>
      </c>
      <c r="F225" s="8">
        <v>550</v>
      </c>
      <c r="G225" s="6" t="s">
        <v>729</v>
      </c>
      <c r="H225" s="6" t="s">
        <v>724</v>
      </c>
      <c r="I225" s="6" t="s">
        <v>725</v>
      </c>
      <c r="K225" s="9">
        <v>49.42</v>
      </c>
      <c r="L225" s="6" t="s">
        <v>726</v>
      </c>
      <c r="M225" s="6" t="s">
        <v>711</v>
      </c>
      <c r="Q225" s="9">
        <v>49.42</v>
      </c>
      <c r="R225" s="6" t="s">
        <v>727</v>
      </c>
      <c r="S225" s="6" t="s">
        <v>32</v>
      </c>
    </row>
    <row r="226" spans="1:19" x14ac:dyDescent="0.25">
      <c r="A226" s="6" t="s">
        <v>730</v>
      </c>
      <c r="B226" s="6" t="s">
        <v>23</v>
      </c>
      <c r="C226" s="6" t="s">
        <v>24</v>
      </c>
      <c r="D226" s="6" t="s">
        <v>25</v>
      </c>
      <c r="E226" s="7">
        <v>1</v>
      </c>
      <c r="F226" s="8">
        <v>1105</v>
      </c>
      <c r="G226" s="6" t="s">
        <v>731</v>
      </c>
      <c r="H226" s="6" t="s">
        <v>724</v>
      </c>
      <c r="I226" s="6" t="s">
        <v>725</v>
      </c>
      <c r="K226" s="9">
        <v>1133.6500000000001</v>
      </c>
      <c r="L226" s="6" t="s">
        <v>726</v>
      </c>
      <c r="M226" s="6" t="s">
        <v>711</v>
      </c>
      <c r="Q226" s="9">
        <v>1133.6500000000001</v>
      </c>
      <c r="R226" s="6" t="s">
        <v>727</v>
      </c>
      <c r="S226" s="6" t="s">
        <v>32</v>
      </c>
    </row>
    <row r="227" spans="1:19" x14ac:dyDescent="0.25">
      <c r="A227" s="6" t="s">
        <v>730</v>
      </c>
      <c r="B227" s="6" t="s">
        <v>23</v>
      </c>
      <c r="C227" s="6" t="s">
        <v>24</v>
      </c>
      <c r="D227" s="6" t="s">
        <v>25</v>
      </c>
      <c r="E227" s="7">
        <v>1</v>
      </c>
      <c r="F227" s="8">
        <v>1068</v>
      </c>
      <c r="G227" s="6" t="s">
        <v>732</v>
      </c>
      <c r="H227" s="6" t="s">
        <v>724</v>
      </c>
      <c r="I227" s="6" t="s">
        <v>725</v>
      </c>
      <c r="K227" s="9">
        <v>132.44</v>
      </c>
      <c r="L227" s="6" t="s">
        <v>726</v>
      </c>
      <c r="M227" s="6" t="s">
        <v>711</v>
      </c>
      <c r="Q227" s="9">
        <v>132.44</v>
      </c>
      <c r="R227" s="6" t="s">
        <v>727</v>
      </c>
      <c r="S227" s="6" t="s">
        <v>32</v>
      </c>
    </row>
    <row r="228" spans="1:19" x14ac:dyDescent="0.25">
      <c r="A228" s="6" t="s">
        <v>730</v>
      </c>
      <c r="B228" s="6" t="s">
        <v>23</v>
      </c>
      <c r="C228" s="6" t="s">
        <v>24</v>
      </c>
      <c r="D228" s="6" t="s">
        <v>25</v>
      </c>
      <c r="E228" s="7">
        <v>1</v>
      </c>
      <c r="F228" s="8">
        <v>1107</v>
      </c>
      <c r="G228" s="6" t="s">
        <v>733</v>
      </c>
      <c r="H228" s="6" t="s">
        <v>724</v>
      </c>
      <c r="I228" s="6" t="s">
        <v>725</v>
      </c>
      <c r="K228" s="9">
        <v>39.020000000000003</v>
      </c>
      <c r="L228" s="6" t="s">
        <v>726</v>
      </c>
      <c r="M228" s="6" t="s">
        <v>711</v>
      </c>
      <c r="Q228" s="9">
        <v>39.020000000000003</v>
      </c>
      <c r="R228" s="6" t="s">
        <v>727</v>
      </c>
      <c r="S228" s="6" t="s">
        <v>32</v>
      </c>
    </row>
    <row r="229" spans="1:19" x14ac:dyDescent="0.25">
      <c r="A229" s="6" t="s">
        <v>730</v>
      </c>
      <c r="B229" s="6" t="s">
        <v>23</v>
      </c>
      <c r="C229" s="6" t="s">
        <v>24</v>
      </c>
      <c r="D229" s="6" t="s">
        <v>25</v>
      </c>
      <c r="E229" s="7">
        <v>1</v>
      </c>
      <c r="F229" s="8">
        <v>1103</v>
      </c>
      <c r="G229" s="6" t="s">
        <v>734</v>
      </c>
      <c r="H229" s="6" t="s">
        <v>724</v>
      </c>
      <c r="I229" s="6" t="s">
        <v>725</v>
      </c>
      <c r="K229" s="9">
        <v>198.22</v>
      </c>
      <c r="L229" s="6" t="s">
        <v>726</v>
      </c>
      <c r="M229" s="6" t="s">
        <v>711</v>
      </c>
      <c r="Q229" s="9">
        <v>198.22</v>
      </c>
      <c r="R229" s="6" t="s">
        <v>727</v>
      </c>
      <c r="S229" s="6" t="s">
        <v>32</v>
      </c>
    </row>
    <row r="230" spans="1:19" x14ac:dyDescent="0.25">
      <c r="A230" s="6" t="s">
        <v>191</v>
      </c>
      <c r="B230" s="6" t="s">
        <v>159</v>
      </c>
      <c r="C230" s="6" t="s">
        <v>160</v>
      </c>
      <c r="D230" s="6" t="s">
        <v>25</v>
      </c>
      <c r="E230" s="7">
        <v>1</v>
      </c>
      <c r="F230" s="8">
        <v>372154</v>
      </c>
      <c r="G230" s="6" t="s">
        <v>735</v>
      </c>
      <c r="H230" s="6" t="s">
        <v>162</v>
      </c>
      <c r="I230" s="6" t="s">
        <v>163</v>
      </c>
      <c r="K230" s="9">
        <v>3493.72</v>
      </c>
      <c r="L230" s="6" t="s">
        <v>736</v>
      </c>
      <c r="M230" s="6" t="s">
        <v>737</v>
      </c>
      <c r="Q230" s="9">
        <v>3493.72</v>
      </c>
      <c r="R230" s="6" t="s">
        <v>158</v>
      </c>
      <c r="S230" s="6" t="s">
        <v>32</v>
      </c>
    </row>
    <row r="231" spans="1:19" x14ac:dyDescent="0.25">
      <c r="A231" s="6" t="s">
        <v>191</v>
      </c>
      <c r="B231" s="6" t="s">
        <v>159</v>
      </c>
      <c r="C231" s="6" t="s">
        <v>160</v>
      </c>
      <c r="D231" s="6" t="s">
        <v>25</v>
      </c>
      <c r="E231" s="7">
        <v>1</v>
      </c>
      <c r="F231" s="8">
        <v>372153</v>
      </c>
      <c r="G231" s="6" t="s">
        <v>738</v>
      </c>
      <c r="H231" s="6" t="s">
        <v>162</v>
      </c>
      <c r="I231" s="6" t="s">
        <v>163</v>
      </c>
      <c r="K231" s="9">
        <v>15233.29</v>
      </c>
      <c r="L231" s="6" t="s">
        <v>736</v>
      </c>
      <c r="M231" s="6" t="s">
        <v>737</v>
      </c>
      <c r="Q231" s="9">
        <v>15233.29</v>
      </c>
      <c r="R231" s="6" t="s">
        <v>158</v>
      </c>
      <c r="S231" s="6" t="s">
        <v>32</v>
      </c>
    </row>
    <row r="232" spans="1:19" x14ac:dyDescent="0.25">
      <c r="A232" s="6" t="s">
        <v>191</v>
      </c>
      <c r="B232" s="6" t="s">
        <v>159</v>
      </c>
      <c r="C232" s="6" t="s">
        <v>160</v>
      </c>
      <c r="D232" s="6" t="s">
        <v>25</v>
      </c>
      <c r="E232" s="7">
        <v>1</v>
      </c>
      <c r="F232" s="8">
        <v>372247</v>
      </c>
      <c r="G232" s="6" t="s">
        <v>739</v>
      </c>
      <c r="H232" s="6" t="s">
        <v>162</v>
      </c>
      <c r="I232" s="6" t="s">
        <v>163</v>
      </c>
      <c r="K232" s="9">
        <v>601.09</v>
      </c>
      <c r="L232" s="6" t="s">
        <v>736</v>
      </c>
      <c r="M232" s="6" t="s">
        <v>737</v>
      </c>
      <c r="Q232" s="9">
        <v>601.09</v>
      </c>
      <c r="R232" s="6" t="s">
        <v>158</v>
      </c>
      <c r="S232" s="6" t="s">
        <v>32</v>
      </c>
    </row>
    <row r="233" spans="1:19" x14ac:dyDescent="0.25">
      <c r="A233" s="6" t="s">
        <v>191</v>
      </c>
      <c r="B233" s="6" t="s">
        <v>23</v>
      </c>
      <c r="C233" s="6" t="s">
        <v>24</v>
      </c>
      <c r="D233" s="6" t="s">
        <v>175</v>
      </c>
      <c r="E233" s="7">
        <v>1</v>
      </c>
      <c r="F233" s="8">
        <v>801043</v>
      </c>
      <c r="G233" s="6" t="s">
        <v>740</v>
      </c>
      <c r="H233" s="6" t="s">
        <v>162</v>
      </c>
      <c r="I233" s="6" t="s">
        <v>163</v>
      </c>
      <c r="K233" s="9">
        <v>-1207.52</v>
      </c>
      <c r="L233" s="6" t="s">
        <v>191</v>
      </c>
      <c r="M233" s="6" t="s">
        <v>737</v>
      </c>
      <c r="Q233" s="9">
        <v>-1207.52</v>
      </c>
      <c r="R233" s="6" t="s">
        <v>741</v>
      </c>
      <c r="S233" s="6" t="s">
        <v>32</v>
      </c>
    </row>
    <row r="234" spans="1:19" x14ac:dyDescent="0.25">
      <c r="A234" s="6" t="s">
        <v>191</v>
      </c>
      <c r="B234" s="6" t="s">
        <v>23</v>
      </c>
      <c r="C234" s="6" t="s">
        <v>24</v>
      </c>
      <c r="D234" s="6" t="s">
        <v>175</v>
      </c>
      <c r="E234" s="7">
        <v>1</v>
      </c>
      <c r="F234" s="8">
        <v>801086</v>
      </c>
      <c r="G234" s="6" t="s">
        <v>742</v>
      </c>
      <c r="H234" s="6" t="s">
        <v>162</v>
      </c>
      <c r="I234" s="6" t="s">
        <v>163</v>
      </c>
      <c r="K234" s="9">
        <v>-1.36</v>
      </c>
      <c r="L234" s="6" t="s">
        <v>191</v>
      </c>
      <c r="M234" s="6" t="s">
        <v>737</v>
      </c>
      <c r="Q234" s="9">
        <v>-1.36</v>
      </c>
      <c r="R234" s="6" t="s">
        <v>741</v>
      </c>
      <c r="S234" s="6" t="s">
        <v>32</v>
      </c>
    </row>
    <row r="235" spans="1:19" x14ac:dyDescent="0.25">
      <c r="A235" s="6" t="s">
        <v>191</v>
      </c>
      <c r="B235" s="6" t="s">
        <v>23</v>
      </c>
      <c r="C235" s="6" t="s">
        <v>24</v>
      </c>
      <c r="D235" s="6" t="s">
        <v>175</v>
      </c>
      <c r="E235" s="7">
        <v>1</v>
      </c>
      <c r="F235" s="8">
        <v>801044</v>
      </c>
      <c r="G235" s="6" t="s">
        <v>743</v>
      </c>
      <c r="H235" s="6" t="s">
        <v>162</v>
      </c>
      <c r="I235" s="6" t="s">
        <v>163</v>
      </c>
      <c r="K235" s="9">
        <v>-326.06</v>
      </c>
      <c r="L235" s="6" t="s">
        <v>191</v>
      </c>
      <c r="M235" s="6" t="s">
        <v>737</v>
      </c>
      <c r="Q235" s="9">
        <v>-326.06</v>
      </c>
      <c r="R235" s="6" t="s">
        <v>741</v>
      </c>
      <c r="S235" s="6" t="s">
        <v>32</v>
      </c>
    </row>
    <row r="236" spans="1:19" x14ac:dyDescent="0.25">
      <c r="A236" s="6" t="s">
        <v>191</v>
      </c>
      <c r="B236" s="6" t="s">
        <v>23</v>
      </c>
      <c r="C236" s="6" t="s">
        <v>24</v>
      </c>
      <c r="D236" s="6" t="s">
        <v>175</v>
      </c>
      <c r="E236" s="7">
        <v>1</v>
      </c>
      <c r="F236" s="8">
        <v>801047</v>
      </c>
      <c r="G236" s="6" t="s">
        <v>744</v>
      </c>
      <c r="H236" s="6" t="s">
        <v>162</v>
      </c>
      <c r="I236" s="6" t="s">
        <v>163</v>
      </c>
      <c r="K236" s="9">
        <v>-39.020000000000003</v>
      </c>
      <c r="L236" s="6" t="s">
        <v>191</v>
      </c>
      <c r="M236" s="6" t="s">
        <v>737</v>
      </c>
      <c r="Q236" s="9">
        <v>-39.020000000000003</v>
      </c>
      <c r="R236" s="6" t="s">
        <v>741</v>
      </c>
      <c r="S236" s="6" t="s">
        <v>32</v>
      </c>
    </row>
    <row r="237" spans="1:19" x14ac:dyDescent="0.25">
      <c r="A237" s="6" t="s">
        <v>191</v>
      </c>
      <c r="B237" s="6" t="s">
        <v>23</v>
      </c>
      <c r="C237" s="6" t="s">
        <v>24</v>
      </c>
      <c r="D237" s="6" t="s">
        <v>175</v>
      </c>
      <c r="E237" s="7">
        <v>1</v>
      </c>
      <c r="F237" s="8">
        <v>801059</v>
      </c>
      <c r="G237" s="6" t="s">
        <v>745</v>
      </c>
      <c r="H237" s="6" t="s">
        <v>162</v>
      </c>
      <c r="I237" s="6" t="s">
        <v>163</v>
      </c>
      <c r="K237" s="9">
        <v>-8.2799999999999994</v>
      </c>
      <c r="L237" s="6" t="s">
        <v>191</v>
      </c>
      <c r="M237" s="6" t="s">
        <v>737</v>
      </c>
      <c r="Q237" s="9">
        <v>-8.2799999999999994</v>
      </c>
      <c r="R237" s="6" t="s">
        <v>741</v>
      </c>
      <c r="S237" s="6" t="s">
        <v>32</v>
      </c>
    </row>
    <row r="238" spans="1:19" x14ac:dyDescent="0.25">
      <c r="A238" s="6" t="s">
        <v>746</v>
      </c>
      <c r="B238" s="6" t="s">
        <v>310</v>
      </c>
      <c r="C238" s="6" t="s">
        <v>311</v>
      </c>
      <c r="D238" s="6" t="s">
        <v>25</v>
      </c>
      <c r="E238" s="7">
        <v>1</v>
      </c>
      <c r="F238" s="8">
        <v>600007</v>
      </c>
      <c r="G238" s="6" t="s">
        <v>747</v>
      </c>
      <c r="H238" s="6" t="s">
        <v>748</v>
      </c>
      <c r="I238" s="6" t="s">
        <v>749</v>
      </c>
      <c r="K238" s="9">
        <v>25.56</v>
      </c>
      <c r="L238" s="6" t="s">
        <v>746</v>
      </c>
      <c r="M238" s="6" t="s">
        <v>746</v>
      </c>
      <c r="Q238" s="9">
        <v>25.56</v>
      </c>
      <c r="R238" s="6" t="s">
        <v>52</v>
      </c>
      <c r="S238" s="6" t="s">
        <v>32</v>
      </c>
    </row>
    <row r="239" spans="1:19" x14ac:dyDescent="0.25">
      <c r="A239" s="6" t="s">
        <v>730</v>
      </c>
      <c r="B239" s="6" t="s">
        <v>159</v>
      </c>
      <c r="C239" s="6" t="s">
        <v>160</v>
      </c>
      <c r="D239" s="6" t="s">
        <v>25</v>
      </c>
      <c r="E239" s="7">
        <v>1</v>
      </c>
      <c r="F239" s="8">
        <v>168300</v>
      </c>
      <c r="G239" s="6" t="s">
        <v>750</v>
      </c>
      <c r="H239" s="6" t="s">
        <v>43</v>
      </c>
      <c r="I239" s="6" t="s">
        <v>44</v>
      </c>
      <c r="K239" s="9">
        <v>24794.25</v>
      </c>
      <c r="L239" s="6" t="s">
        <v>751</v>
      </c>
      <c r="M239" s="6" t="s">
        <v>751</v>
      </c>
      <c r="Q239" s="9">
        <v>24794.25</v>
      </c>
      <c r="R239" s="6" t="s">
        <v>47</v>
      </c>
      <c r="S239" s="6" t="s">
        <v>32</v>
      </c>
    </row>
    <row r="240" spans="1:19" x14ac:dyDescent="0.25">
      <c r="A240" s="6" t="s">
        <v>53</v>
      </c>
      <c r="B240" s="6" t="s">
        <v>159</v>
      </c>
      <c r="C240" s="6" t="s">
        <v>160</v>
      </c>
      <c r="D240" s="6" t="s">
        <v>25</v>
      </c>
      <c r="E240" s="7">
        <v>1</v>
      </c>
      <c r="F240" s="8">
        <v>1363</v>
      </c>
      <c r="G240" s="6" t="s">
        <v>752</v>
      </c>
      <c r="H240" s="6" t="s">
        <v>753</v>
      </c>
      <c r="I240" s="6" t="s">
        <v>754</v>
      </c>
      <c r="K240" s="9">
        <v>255</v>
      </c>
      <c r="L240" s="6" t="s">
        <v>737</v>
      </c>
      <c r="M240" s="6" t="s">
        <v>755</v>
      </c>
      <c r="Q240" s="9">
        <v>255</v>
      </c>
      <c r="R240" s="6" t="s">
        <v>756</v>
      </c>
      <c r="S240" s="6" t="s">
        <v>32</v>
      </c>
    </row>
    <row r="241" spans="1:19" x14ac:dyDescent="0.25">
      <c r="A241" s="6" t="s">
        <v>191</v>
      </c>
      <c r="B241" s="6" t="s">
        <v>310</v>
      </c>
      <c r="C241" s="6" t="s">
        <v>311</v>
      </c>
      <c r="D241" s="6" t="s">
        <v>25</v>
      </c>
      <c r="E241" s="7">
        <v>1</v>
      </c>
      <c r="F241" s="8">
        <v>11440</v>
      </c>
      <c r="G241" s="6" t="s">
        <v>757</v>
      </c>
      <c r="H241" s="6" t="s">
        <v>434</v>
      </c>
      <c r="I241" s="6" t="s">
        <v>435</v>
      </c>
      <c r="K241" s="9">
        <v>3279.5</v>
      </c>
      <c r="L241" s="6" t="s">
        <v>191</v>
      </c>
      <c r="M241" s="6" t="s">
        <v>755</v>
      </c>
      <c r="Q241" s="9">
        <v>3279.5</v>
      </c>
      <c r="R241" s="6" t="s">
        <v>158</v>
      </c>
      <c r="S241" s="6" t="s">
        <v>32</v>
      </c>
    </row>
    <row r="242" spans="1:19" x14ac:dyDescent="0.25">
      <c r="A242" s="6" t="s">
        <v>647</v>
      </c>
      <c r="B242" s="6" t="s">
        <v>23</v>
      </c>
      <c r="C242" s="6" t="s">
        <v>24</v>
      </c>
      <c r="D242" s="6" t="s">
        <v>25</v>
      </c>
      <c r="E242" s="7">
        <v>1</v>
      </c>
      <c r="F242" s="8">
        <v>8751</v>
      </c>
      <c r="G242" s="6" t="s">
        <v>758</v>
      </c>
      <c r="H242" s="6" t="s">
        <v>759</v>
      </c>
      <c r="I242" s="6" t="s">
        <v>760</v>
      </c>
      <c r="K242" s="9">
        <v>917.16</v>
      </c>
      <c r="L242" s="6" t="s">
        <v>647</v>
      </c>
      <c r="M242" s="6" t="s">
        <v>755</v>
      </c>
      <c r="Q242" s="9">
        <v>917.16</v>
      </c>
      <c r="R242" s="6" t="s">
        <v>294</v>
      </c>
      <c r="S242" s="6" t="s">
        <v>32</v>
      </c>
    </row>
    <row r="243" spans="1:19" x14ac:dyDescent="0.25">
      <c r="A243" s="6" t="s">
        <v>761</v>
      </c>
      <c r="B243" s="6" t="s">
        <v>34</v>
      </c>
      <c r="C243" s="6" t="s">
        <v>35</v>
      </c>
      <c r="D243" s="6" t="s">
        <v>25</v>
      </c>
      <c r="E243" s="7">
        <v>1</v>
      </c>
      <c r="F243" s="8">
        <v>11913</v>
      </c>
      <c r="G243" s="6" t="s">
        <v>762</v>
      </c>
      <c r="H243" s="6" t="s">
        <v>55</v>
      </c>
      <c r="I243" s="6" t="s">
        <v>56</v>
      </c>
      <c r="K243" s="9">
        <v>14166</v>
      </c>
      <c r="L243" s="6" t="s">
        <v>39</v>
      </c>
      <c r="M243" s="6" t="s">
        <v>755</v>
      </c>
      <c r="Q243" s="9">
        <v>14166</v>
      </c>
      <c r="R243" s="6" t="s">
        <v>57</v>
      </c>
      <c r="S243" s="6" t="s">
        <v>32</v>
      </c>
    </row>
    <row r="244" spans="1:19" x14ac:dyDescent="0.25">
      <c r="A244" s="6" t="s">
        <v>283</v>
      </c>
      <c r="B244" s="6" t="s">
        <v>23</v>
      </c>
      <c r="C244" s="6" t="s">
        <v>24</v>
      </c>
      <c r="D244" s="6" t="s">
        <v>25</v>
      </c>
      <c r="E244" s="7">
        <v>1</v>
      </c>
      <c r="F244" s="8">
        <v>128736</v>
      </c>
      <c r="G244" s="6" t="s">
        <v>763</v>
      </c>
      <c r="H244" s="6" t="s">
        <v>196</v>
      </c>
      <c r="I244" s="6" t="s">
        <v>197</v>
      </c>
      <c r="J244" s="6" t="s">
        <v>764</v>
      </c>
      <c r="K244" s="9">
        <v>1110</v>
      </c>
      <c r="L244" s="6" t="s">
        <v>283</v>
      </c>
      <c r="M244" s="6" t="s">
        <v>765</v>
      </c>
      <c r="N244" s="6" t="s">
        <v>764</v>
      </c>
      <c r="Q244" s="9">
        <v>1110</v>
      </c>
      <c r="R244" s="6" t="s">
        <v>766</v>
      </c>
      <c r="S244" s="6" t="s">
        <v>32</v>
      </c>
    </row>
    <row r="245" spans="1:19" x14ac:dyDescent="0.25">
      <c r="A245" s="6" t="s">
        <v>711</v>
      </c>
      <c r="B245" s="6" t="s">
        <v>34</v>
      </c>
      <c r="C245" s="6" t="s">
        <v>35</v>
      </c>
      <c r="D245" s="6" t="s">
        <v>25</v>
      </c>
      <c r="E245" s="7">
        <v>1</v>
      </c>
      <c r="F245" s="8">
        <v>130523</v>
      </c>
      <c r="G245" s="6" t="s">
        <v>767</v>
      </c>
      <c r="H245" s="6" t="s">
        <v>43</v>
      </c>
      <c r="I245" s="6" t="s">
        <v>44</v>
      </c>
      <c r="K245" s="9">
        <v>41.33</v>
      </c>
      <c r="L245" s="6" t="s">
        <v>765</v>
      </c>
      <c r="M245" s="6" t="s">
        <v>765</v>
      </c>
      <c r="Q245" s="9">
        <v>41.33</v>
      </c>
      <c r="R245" s="6" t="s">
        <v>47</v>
      </c>
      <c r="S245" s="6" t="s">
        <v>32</v>
      </c>
    </row>
    <row r="246" spans="1:19" x14ac:dyDescent="0.25">
      <c r="A246" s="6" t="s">
        <v>768</v>
      </c>
      <c r="B246" s="6" t="s">
        <v>159</v>
      </c>
      <c r="C246" s="6" t="s">
        <v>160</v>
      </c>
      <c r="D246" s="6" t="s">
        <v>25</v>
      </c>
      <c r="E246" s="7">
        <v>1</v>
      </c>
      <c r="F246" s="8">
        <v>402832</v>
      </c>
      <c r="G246" s="6" t="s">
        <v>769</v>
      </c>
      <c r="H246" s="6" t="s">
        <v>162</v>
      </c>
      <c r="I246" s="6" t="s">
        <v>163</v>
      </c>
      <c r="K246" s="9">
        <v>134.58000000000001</v>
      </c>
      <c r="L246" s="6" t="s">
        <v>770</v>
      </c>
      <c r="M246" s="6" t="s">
        <v>770</v>
      </c>
      <c r="Q246" s="9">
        <v>134.58000000000001</v>
      </c>
      <c r="R246" s="6" t="s">
        <v>741</v>
      </c>
      <c r="S246" s="6" t="s">
        <v>32</v>
      </c>
    </row>
    <row r="247" spans="1:19" x14ac:dyDescent="0.25">
      <c r="A247" s="6" t="s">
        <v>768</v>
      </c>
      <c r="B247" s="6" t="s">
        <v>159</v>
      </c>
      <c r="C247" s="6" t="s">
        <v>160</v>
      </c>
      <c r="D247" s="6" t="s">
        <v>25</v>
      </c>
      <c r="E247" s="7">
        <v>1</v>
      </c>
      <c r="F247" s="8">
        <v>402608</v>
      </c>
      <c r="G247" s="6" t="s">
        <v>771</v>
      </c>
      <c r="H247" s="6" t="s">
        <v>162</v>
      </c>
      <c r="I247" s="6" t="s">
        <v>163</v>
      </c>
      <c r="K247" s="9">
        <v>16616.13</v>
      </c>
      <c r="L247" s="6" t="s">
        <v>770</v>
      </c>
      <c r="M247" s="6" t="s">
        <v>770</v>
      </c>
      <c r="Q247" s="9">
        <v>16616.13</v>
      </c>
      <c r="R247" s="6" t="s">
        <v>158</v>
      </c>
      <c r="S247" s="6" t="s">
        <v>32</v>
      </c>
    </row>
    <row r="248" spans="1:19" x14ac:dyDescent="0.25">
      <c r="A248" s="6" t="s">
        <v>768</v>
      </c>
      <c r="B248" s="6" t="s">
        <v>159</v>
      </c>
      <c r="C248" s="6" t="s">
        <v>160</v>
      </c>
      <c r="D248" s="6" t="s">
        <v>25</v>
      </c>
      <c r="E248" s="7">
        <v>1</v>
      </c>
      <c r="F248" s="8">
        <v>402680</v>
      </c>
      <c r="G248" s="6" t="s">
        <v>772</v>
      </c>
      <c r="H248" s="6" t="s">
        <v>162</v>
      </c>
      <c r="I248" s="6" t="s">
        <v>163</v>
      </c>
      <c r="K248" s="9">
        <v>607.61</v>
      </c>
      <c r="L248" s="6" t="s">
        <v>770</v>
      </c>
      <c r="M248" s="6" t="s">
        <v>770</v>
      </c>
      <c r="Q248" s="9">
        <v>607.61</v>
      </c>
      <c r="R248" s="6" t="s">
        <v>158</v>
      </c>
      <c r="S248" s="6" t="s">
        <v>32</v>
      </c>
    </row>
    <row r="249" spans="1:19" x14ac:dyDescent="0.25">
      <c r="A249" s="6" t="s">
        <v>768</v>
      </c>
      <c r="B249" s="6" t="s">
        <v>159</v>
      </c>
      <c r="C249" s="6" t="s">
        <v>160</v>
      </c>
      <c r="D249" s="6" t="s">
        <v>25</v>
      </c>
      <c r="E249" s="7">
        <v>1</v>
      </c>
      <c r="F249" s="8">
        <v>402609</v>
      </c>
      <c r="G249" s="6" t="s">
        <v>773</v>
      </c>
      <c r="H249" s="6" t="s">
        <v>162</v>
      </c>
      <c r="I249" s="6" t="s">
        <v>163</v>
      </c>
      <c r="K249" s="9">
        <v>3699.25</v>
      </c>
      <c r="L249" s="6" t="s">
        <v>770</v>
      </c>
      <c r="M249" s="6" t="s">
        <v>770</v>
      </c>
      <c r="Q249" s="9">
        <v>3699.25</v>
      </c>
      <c r="R249" s="6" t="s">
        <v>158</v>
      </c>
      <c r="S249" s="6" t="s">
        <v>32</v>
      </c>
    </row>
    <row r="250" spans="1:19" x14ac:dyDescent="0.25">
      <c r="A250" s="6" t="s">
        <v>770</v>
      </c>
      <c r="B250" s="6" t="s">
        <v>159</v>
      </c>
      <c r="C250" s="6" t="s">
        <v>160</v>
      </c>
      <c r="D250" s="6" t="s">
        <v>25</v>
      </c>
      <c r="E250" s="7">
        <v>1</v>
      </c>
      <c r="F250" s="8">
        <v>26102</v>
      </c>
      <c r="G250" s="6" t="s">
        <v>774</v>
      </c>
      <c r="H250" s="6" t="s">
        <v>464</v>
      </c>
      <c r="I250" s="6" t="s">
        <v>465</v>
      </c>
      <c r="K250" s="9">
        <v>270.57</v>
      </c>
      <c r="L250" s="6" t="s">
        <v>770</v>
      </c>
      <c r="M250" s="6" t="s">
        <v>770</v>
      </c>
      <c r="Q250" s="9">
        <v>270.57</v>
      </c>
      <c r="R250" s="6" t="s">
        <v>466</v>
      </c>
      <c r="S250" s="6" t="s">
        <v>32</v>
      </c>
    </row>
    <row r="251" spans="1:19" x14ac:dyDescent="0.25">
      <c r="A251" s="6" t="s">
        <v>770</v>
      </c>
      <c r="B251" s="6" t="s">
        <v>159</v>
      </c>
      <c r="C251" s="6" t="s">
        <v>160</v>
      </c>
      <c r="D251" s="6" t="s">
        <v>25</v>
      </c>
      <c r="E251" s="7">
        <v>1</v>
      </c>
      <c r="F251" s="8">
        <v>26101</v>
      </c>
      <c r="G251" s="6" t="s">
        <v>775</v>
      </c>
      <c r="H251" s="6" t="s">
        <v>464</v>
      </c>
      <c r="I251" s="6" t="s">
        <v>465</v>
      </c>
      <c r="K251" s="9">
        <v>61.8</v>
      </c>
      <c r="L251" s="6" t="s">
        <v>770</v>
      </c>
      <c r="M251" s="6" t="s">
        <v>770</v>
      </c>
      <c r="Q251" s="9">
        <v>61.8</v>
      </c>
      <c r="R251" s="6" t="s">
        <v>466</v>
      </c>
      <c r="S251" s="6" t="s">
        <v>32</v>
      </c>
    </row>
    <row r="252" spans="1:19" x14ac:dyDescent="0.25">
      <c r="A252" s="6" t="s">
        <v>770</v>
      </c>
      <c r="B252" s="6" t="s">
        <v>159</v>
      </c>
      <c r="C252" s="6" t="s">
        <v>160</v>
      </c>
      <c r="D252" s="6" t="s">
        <v>25</v>
      </c>
      <c r="E252" s="7">
        <v>1</v>
      </c>
      <c r="F252" s="8">
        <v>26100</v>
      </c>
      <c r="G252" s="6" t="s">
        <v>776</v>
      </c>
      <c r="H252" s="6" t="s">
        <v>464</v>
      </c>
      <c r="I252" s="6" t="s">
        <v>465</v>
      </c>
      <c r="K252" s="9">
        <v>44.92</v>
      </c>
      <c r="L252" s="6" t="s">
        <v>770</v>
      </c>
      <c r="M252" s="6" t="s">
        <v>770</v>
      </c>
      <c r="Q252" s="9">
        <v>44.92</v>
      </c>
      <c r="R252" s="6" t="s">
        <v>466</v>
      </c>
      <c r="S252" s="6" t="s">
        <v>32</v>
      </c>
    </row>
    <row r="253" spans="1:19" x14ac:dyDescent="0.25">
      <c r="A253" s="6" t="s">
        <v>770</v>
      </c>
      <c r="B253" s="6" t="s">
        <v>159</v>
      </c>
      <c r="C253" s="6" t="s">
        <v>160</v>
      </c>
      <c r="D253" s="6" t="s">
        <v>25</v>
      </c>
      <c r="E253" s="7">
        <v>1</v>
      </c>
      <c r="F253" s="8">
        <v>30004</v>
      </c>
      <c r="G253" s="6" t="s">
        <v>777</v>
      </c>
      <c r="H253" s="6" t="s">
        <v>470</v>
      </c>
      <c r="I253" s="6" t="s">
        <v>471</v>
      </c>
      <c r="K253" s="9">
        <v>6.79</v>
      </c>
      <c r="L253" s="6" t="s">
        <v>770</v>
      </c>
      <c r="M253" s="6" t="s">
        <v>770</v>
      </c>
      <c r="Q253" s="9">
        <v>6.79</v>
      </c>
      <c r="R253" s="6" t="s">
        <v>472</v>
      </c>
      <c r="S253" s="6" t="s">
        <v>32</v>
      </c>
    </row>
    <row r="254" spans="1:19" x14ac:dyDescent="0.25">
      <c r="A254" s="6" t="s">
        <v>770</v>
      </c>
      <c r="B254" s="6" t="s">
        <v>159</v>
      </c>
      <c r="C254" s="6" t="s">
        <v>160</v>
      </c>
      <c r="D254" s="6" t="s">
        <v>25</v>
      </c>
      <c r="E254" s="7">
        <v>1</v>
      </c>
      <c r="F254" s="8">
        <v>30008</v>
      </c>
      <c r="G254" s="6" t="s">
        <v>778</v>
      </c>
      <c r="H254" s="6" t="s">
        <v>470</v>
      </c>
      <c r="I254" s="6" t="s">
        <v>471</v>
      </c>
      <c r="K254" s="9">
        <v>46.28</v>
      </c>
      <c r="L254" s="6" t="s">
        <v>770</v>
      </c>
      <c r="M254" s="6" t="s">
        <v>770</v>
      </c>
      <c r="Q254" s="9">
        <v>46.28</v>
      </c>
      <c r="R254" s="6" t="s">
        <v>472</v>
      </c>
      <c r="S254" s="6" t="s">
        <v>32</v>
      </c>
    </row>
    <row r="255" spans="1:19" x14ac:dyDescent="0.25">
      <c r="A255" s="6" t="s">
        <v>779</v>
      </c>
      <c r="B255" s="6" t="s">
        <v>23</v>
      </c>
      <c r="C255" s="6" t="s">
        <v>24</v>
      </c>
      <c r="D255" s="6" t="s">
        <v>446</v>
      </c>
      <c r="F255" s="8">
        <v>5</v>
      </c>
      <c r="H255" s="6" t="s">
        <v>447</v>
      </c>
      <c r="I255" s="6" t="s">
        <v>448</v>
      </c>
      <c r="J255" s="6" t="s">
        <v>449</v>
      </c>
      <c r="K255" s="9">
        <v>600</v>
      </c>
      <c r="L255" s="6" t="s">
        <v>779</v>
      </c>
      <c r="M255" s="6" t="s">
        <v>780</v>
      </c>
      <c r="N255" s="6" t="s">
        <v>449</v>
      </c>
      <c r="Q255" s="9">
        <v>600</v>
      </c>
      <c r="R255" s="6" t="s">
        <v>31</v>
      </c>
      <c r="S255" s="6" t="s">
        <v>32</v>
      </c>
    </row>
    <row r="256" spans="1:19" x14ac:dyDescent="0.25">
      <c r="A256" s="6" t="s">
        <v>781</v>
      </c>
      <c r="B256" s="6" t="s">
        <v>34</v>
      </c>
      <c r="C256" s="6" t="s">
        <v>35</v>
      </c>
      <c r="D256" s="6" t="s">
        <v>25</v>
      </c>
      <c r="E256" s="7">
        <v>1</v>
      </c>
      <c r="F256" s="8">
        <v>1422</v>
      </c>
      <c r="G256" s="6" t="s">
        <v>782</v>
      </c>
      <c r="H256" s="6" t="s">
        <v>783</v>
      </c>
      <c r="I256" s="6" t="s">
        <v>784</v>
      </c>
      <c r="J256" s="6" t="s">
        <v>636</v>
      </c>
      <c r="K256" s="9">
        <v>2152.8000000000002</v>
      </c>
      <c r="L256" s="6" t="s">
        <v>107</v>
      </c>
      <c r="M256" s="6" t="s">
        <v>780</v>
      </c>
      <c r="N256" s="6" t="s">
        <v>636</v>
      </c>
      <c r="Q256" s="9">
        <v>2152.8000000000002</v>
      </c>
      <c r="R256" s="6" t="s">
        <v>637</v>
      </c>
      <c r="S256" s="6" t="s">
        <v>32</v>
      </c>
    </row>
    <row r="257" spans="1:19" x14ac:dyDescent="0.25">
      <c r="A257" s="6" t="s">
        <v>142</v>
      </c>
      <c r="B257" s="6" t="s">
        <v>34</v>
      </c>
      <c r="C257" s="6" t="s">
        <v>35</v>
      </c>
      <c r="D257" s="6" t="s">
        <v>25</v>
      </c>
      <c r="E257" s="7">
        <v>1</v>
      </c>
      <c r="F257" s="8">
        <v>9405</v>
      </c>
      <c r="G257" s="6" t="s">
        <v>785</v>
      </c>
      <c r="H257" s="6" t="s">
        <v>786</v>
      </c>
      <c r="I257" s="6" t="s">
        <v>787</v>
      </c>
      <c r="J257" s="6" t="s">
        <v>788</v>
      </c>
      <c r="K257" s="9">
        <v>5555</v>
      </c>
      <c r="L257" s="6" t="s">
        <v>142</v>
      </c>
      <c r="M257" s="6" t="s">
        <v>780</v>
      </c>
      <c r="N257" s="6" t="s">
        <v>788</v>
      </c>
      <c r="Q257" s="9">
        <v>5555</v>
      </c>
      <c r="R257" s="6" t="s">
        <v>789</v>
      </c>
      <c r="S257" s="6" t="s">
        <v>32</v>
      </c>
    </row>
    <row r="258" spans="1:19" x14ac:dyDescent="0.25">
      <c r="A258" s="6" t="s">
        <v>354</v>
      </c>
      <c r="B258" s="6" t="s">
        <v>34</v>
      </c>
      <c r="C258" s="6" t="s">
        <v>35</v>
      </c>
      <c r="D258" s="6" t="s">
        <v>25</v>
      </c>
      <c r="E258" s="7">
        <v>1</v>
      </c>
      <c r="F258" s="8">
        <v>2334</v>
      </c>
      <c r="G258" s="6" t="s">
        <v>790</v>
      </c>
      <c r="H258" s="6" t="s">
        <v>505</v>
      </c>
      <c r="I258" s="6" t="s">
        <v>506</v>
      </c>
      <c r="J258" s="6" t="s">
        <v>791</v>
      </c>
      <c r="K258" s="9">
        <v>1185.8499999999999</v>
      </c>
      <c r="L258" s="6" t="s">
        <v>45</v>
      </c>
      <c r="M258" s="6" t="s">
        <v>780</v>
      </c>
      <c r="N258" s="6" t="s">
        <v>791</v>
      </c>
      <c r="Q258" s="9">
        <v>1185.8499999999999</v>
      </c>
      <c r="R258" s="6" t="s">
        <v>108</v>
      </c>
      <c r="S258" s="6" t="s">
        <v>32</v>
      </c>
    </row>
    <row r="259" spans="1:19" x14ac:dyDescent="0.25">
      <c r="A259" s="6" t="s">
        <v>242</v>
      </c>
      <c r="B259" s="6" t="s">
        <v>34</v>
      </c>
      <c r="C259" s="6" t="s">
        <v>35</v>
      </c>
      <c r="D259" s="6" t="s">
        <v>25</v>
      </c>
      <c r="E259" s="7">
        <v>1</v>
      </c>
      <c r="F259" s="8">
        <v>103</v>
      </c>
      <c r="G259" s="6" t="s">
        <v>792</v>
      </c>
      <c r="H259" s="6" t="s">
        <v>475</v>
      </c>
      <c r="I259" s="6" t="s">
        <v>476</v>
      </c>
      <c r="J259" s="6" t="s">
        <v>793</v>
      </c>
      <c r="K259" s="9">
        <v>816</v>
      </c>
      <c r="L259" s="6" t="s">
        <v>45</v>
      </c>
      <c r="M259" s="6" t="s">
        <v>780</v>
      </c>
      <c r="N259" s="6" t="s">
        <v>793</v>
      </c>
      <c r="Q259" s="9">
        <v>816</v>
      </c>
      <c r="R259" s="6" t="s">
        <v>794</v>
      </c>
      <c r="S259" s="6" t="s">
        <v>32</v>
      </c>
    </row>
    <row r="260" spans="1:19" x14ac:dyDescent="0.25">
      <c r="A260" s="6" t="s">
        <v>545</v>
      </c>
      <c r="B260" s="6" t="s">
        <v>34</v>
      </c>
      <c r="C260" s="6" t="s">
        <v>35</v>
      </c>
      <c r="D260" s="6" t="s">
        <v>25</v>
      </c>
      <c r="E260" s="7">
        <v>1</v>
      </c>
      <c r="F260" s="8">
        <v>11056</v>
      </c>
      <c r="G260" s="6" t="s">
        <v>795</v>
      </c>
      <c r="H260" s="6" t="s">
        <v>786</v>
      </c>
      <c r="I260" s="6" t="s">
        <v>787</v>
      </c>
      <c r="J260" s="6" t="s">
        <v>788</v>
      </c>
      <c r="K260" s="9">
        <v>505</v>
      </c>
      <c r="L260" s="6" t="s">
        <v>545</v>
      </c>
      <c r="M260" s="6" t="s">
        <v>780</v>
      </c>
      <c r="N260" s="6" t="s">
        <v>788</v>
      </c>
      <c r="Q260" s="9">
        <v>505</v>
      </c>
      <c r="R260" s="6" t="s">
        <v>789</v>
      </c>
      <c r="S260" s="6" t="s">
        <v>32</v>
      </c>
    </row>
    <row r="261" spans="1:19" x14ac:dyDescent="0.25">
      <c r="A261" s="6" t="s">
        <v>545</v>
      </c>
      <c r="B261" s="6" t="s">
        <v>34</v>
      </c>
      <c r="C261" s="6" t="s">
        <v>35</v>
      </c>
      <c r="D261" s="6" t="s">
        <v>25</v>
      </c>
      <c r="E261" s="7">
        <v>1</v>
      </c>
      <c r="F261" s="8">
        <v>11304</v>
      </c>
      <c r="G261" s="6" t="s">
        <v>796</v>
      </c>
      <c r="H261" s="6" t="s">
        <v>211</v>
      </c>
      <c r="I261" s="6" t="s">
        <v>212</v>
      </c>
      <c r="J261" s="6" t="s">
        <v>797</v>
      </c>
      <c r="K261" s="9">
        <v>6375</v>
      </c>
      <c r="L261" s="6" t="s">
        <v>798</v>
      </c>
      <c r="M261" s="6" t="s">
        <v>780</v>
      </c>
      <c r="N261" s="6" t="s">
        <v>797</v>
      </c>
      <c r="Q261" s="9">
        <v>6375</v>
      </c>
      <c r="R261" s="6" t="s">
        <v>215</v>
      </c>
      <c r="S261" s="6" t="s">
        <v>32</v>
      </c>
    </row>
    <row r="262" spans="1:19" x14ac:dyDescent="0.25">
      <c r="A262" s="6" t="s">
        <v>106</v>
      </c>
      <c r="B262" s="6" t="s">
        <v>34</v>
      </c>
      <c r="C262" s="6" t="s">
        <v>35</v>
      </c>
      <c r="D262" s="6" t="s">
        <v>25</v>
      </c>
      <c r="E262" s="7">
        <v>1</v>
      </c>
      <c r="F262" s="8">
        <v>11489</v>
      </c>
      <c r="G262" s="6" t="s">
        <v>799</v>
      </c>
      <c r="H262" s="6" t="s">
        <v>211</v>
      </c>
      <c r="I262" s="6" t="s">
        <v>212</v>
      </c>
      <c r="J262" s="6" t="s">
        <v>800</v>
      </c>
      <c r="K262" s="9">
        <v>6800</v>
      </c>
      <c r="L262" s="6" t="s">
        <v>798</v>
      </c>
      <c r="M262" s="6" t="s">
        <v>780</v>
      </c>
      <c r="N262" s="6" t="s">
        <v>800</v>
      </c>
      <c r="Q262" s="9">
        <v>6800</v>
      </c>
      <c r="R262" s="6" t="s">
        <v>215</v>
      </c>
      <c r="S262" s="6" t="s">
        <v>32</v>
      </c>
    </row>
    <row r="263" spans="1:19" x14ac:dyDescent="0.25">
      <c r="A263" s="6" t="s">
        <v>801</v>
      </c>
      <c r="B263" s="6" t="s">
        <v>34</v>
      </c>
      <c r="C263" s="6" t="s">
        <v>35</v>
      </c>
      <c r="D263" s="6" t="s">
        <v>25</v>
      </c>
      <c r="E263" s="7">
        <v>1</v>
      </c>
      <c r="F263" s="8">
        <v>2965</v>
      </c>
      <c r="G263" s="6" t="s">
        <v>802</v>
      </c>
      <c r="H263" s="6" t="s">
        <v>505</v>
      </c>
      <c r="I263" s="6" t="s">
        <v>506</v>
      </c>
      <c r="J263" s="6" t="s">
        <v>803</v>
      </c>
      <c r="K263" s="9">
        <v>1014.5</v>
      </c>
      <c r="L263" s="6" t="s">
        <v>191</v>
      </c>
      <c r="M263" s="6" t="s">
        <v>780</v>
      </c>
      <c r="N263" s="6" t="s">
        <v>803</v>
      </c>
      <c r="Q263" s="9">
        <v>1014.5</v>
      </c>
      <c r="R263" s="6" t="s">
        <v>108</v>
      </c>
      <c r="S263" s="6" t="s">
        <v>32</v>
      </c>
    </row>
    <row r="264" spans="1:19" x14ac:dyDescent="0.25">
      <c r="A264" s="6" t="s">
        <v>22</v>
      </c>
      <c r="B264" s="6" t="s">
        <v>34</v>
      </c>
      <c r="C264" s="6" t="s">
        <v>35</v>
      </c>
      <c r="D264" s="6" t="s">
        <v>25</v>
      </c>
      <c r="E264" s="7">
        <v>1</v>
      </c>
      <c r="F264" s="8">
        <v>16</v>
      </c>
      <c r="G264" s="6" t="s">
        <v>804</v>
      </c>
      <c r="H264" s="6" t="s">
        <v>70</v>
      </c>
      <c r="I264" s="6" t="s">
        <v>71</v>
      </c>
      <c r="K264" s="9">
        <v>1079.1199999999999</v>
      </c>
      <c r="L264" s="6" t="s">
        <v>22</v>
      </c>
      <c r="M264" s="6" t="s">
        <v>780</v>
      </c>
      <c r="Q264" s="9">
        <v>1079.1199999999999</v>
      </c>
      <c r="R264" s="6" t="s">
        <v>72</v>
      </c>
      <c r="S264" s="6" t="s">
        <v>32</v>
      </c>
    </row>
    <row r="265" spans="1:19" x14ac:dyDescent="0.25">
      <c r="A265" s="6" t="s">
        <v>93</v>
      </c>
      <c r="B265" s="6" t="s">
        <v>34</v>
      </c>
      <c r="C265" s="6" t="s">
        <v>35</v>
      </c>
      <c r="D265" s="6" t="s">
        <v>25</v>
      </c>
      <c r="E265" s="7">
        <v>1</v>
      </c>
      <c r="F265" s="8">
        <v>27</v>
      </c>
      <c r="G265" s="6" t="s">
        <v>805</v>
      </c>
      <c r="H265" s="6" t="s">
        <v>74</v>
      </c>
      <c r="I265" s="6" t="s">
        <v>75</v>
      </c>
      <c r="K265" s="9">
        <v>1618.67</v>
      </c>
      <c r="L265" s="6" t="s">
        <v>93</v>
      </c>
      <c r="M265" s="6" t="s">
        <v>780</v>
      </c>
      <c r="Q265" s="9">
        <v>1618.67</v>
      </c>
      <c r="R265" s="6" t="s">
        <v>72</v>
      </c>
      <c r="S265" s="6" t="s">
        <v>32</v>
      </c>
    </row>
    <row r="266" spans="1:19" x14ac:dyDescent="0.25">
      <c r="A266" s="6" t="s">
        <v>22</v>
      </c>
      <c r="B266" s="6" t="s">
        <v>34</v>
      </c>
      <c r="C266" s="6" t="s">
        <v>35</v>
      </c>
      <c r="D266" s="6" t="s">
        <v>25</v>
      </c>
      <c r="E266" s="7">
        <v>1</v>
      </c>
      <c r="F266" s="8">
        <v>166</v>
      </c>
      <c r="G266" s="6" t="s">
        <v>806</v>
      </c>
      <c r="H266" s="6" t="s">
        <v>807</v>
      </c>
      <c r="I266" s="6" t="s">
        <v>808</v>
      </c>
      <c r="J266" s="6" t="s">
        <v>809</v>
      </c>
      <c r="K266" s="9">
        <v>2816.66</v>
      </c>
      <c r="L266" s="6" t="s">
        <v>440</v>
      </c>
      <c r="M266" s="6" t="s">
        <v>780</v>
      </c>
      <c r="N266" s="6" t="s">
        <v>809</v>
      </c>
      <c r="Q266" s="9">
        <v>2816.66</v>
      </c>
      <c r="R266" s="6" t="s">
        <v>810</v>
      </c>
      <c r="S266" s="6" t="s">
        <v>32</v>
      </c>
    </row>
    <row r="267" spans="1:19" x14ac:dyDescent="0.25">
      <c r="A267" s="6" t="s">
        <v>45</v>
      </c>
      <c r="B267" s="6" t="s">
        <v>34</v>
      </c>
      <c r="C267" s="6" t="s">
        <v>35</v>
      </c>
      <c r="D267" s="6" t="s">
        <v>25</v>
      </c>
      <c r="E267" s="7">
        <v>1</v>
      </c>
      <c r="F267" s="8">
        <v>3505</v>
      </c>
      <c r="G267" s="6" t="s">
        <v>811</v>
      </c>
      <c r="H267" s="6" t="s">
        <v>496</v>
      </c>
      <c r="I267" s="6" t="s">
        <v>497</v>
      </c>
      <c r="J267" s="6" t="s">
        <v>498</v>
      </c>
      <c r="K267" s="9">
        <v>39.270000000000003</v>
      </c>
      <c r="L267" s="6" t="s">
        <v>191</v>
      </c>
      <c r="M267" s="6" t="s">
        <v>780</v>
      </c>
      <c r="N267" s="6" t="s">
        <v>498</v>
      </c>
      <c r="Q267" s="9">
        <v>39.270000000000003</v>
      </c>
      <c r="R267" s="6" t="s">
        <v>499</v>
      </c>
      <c r="S267" s="6" t="s">
        <v>32</v>
      </c>
    </row>
    <row r="268" spans="1:19" x14ac:dyDescent="0.25">
      <c r="A268" s="6" t="s">
        <v>45</v>
      </c>
      <c r="B268" s="6" t="s">
        <v>34</v>
      </c>
      <c r="C268" s="6" t="s">
        <v>35</v>
      </c>
      <c r="D268" s="6" t="s">
        <v>25</v>
      </c>
      <c r="E268" s="7">
        <v>1</v>
      </c>
      <c r="F268" s="8">
        <v>3504</v>
      </c>
      <c r="G268" s="6" t="s">
        <v>812</v>
      </c>
      <c r="H268" s="6" t="s">
        <v>496</v>
      </c>
      <c r="I268" s="6" t="s">
        <v>497</v>
      </c>
      <c r="J268" s="6" t="s">
        <v>498</v>
      </c>
      <c r="K268" s="9">
        <v>28.99</v>
      </c>
      <c r="L268" s="6" t="s">
        <v>191</v>
      </c>
      <c r="M268" s="6" t="s">
        <v>780</v>
      </c>
      <c r="N268" s="6" t="s">
        <v>498</v>
      </c>
      <c r="Q268" s="9">
        <v>28.99</v>
      </c>
      <c r="R268" s="6" t="s">
        <v>499</v>
      </c>
      <c r="S268" s="6" t="s">
        <v>32</v>
      </c>
    </row>
    <row r="269" spans="1:19" x14ac:dyDescent="0.25">
      <c r="A269" s="6" t="s">
        <v>64</v>
      </c>
      <c r="B269" s="6" t="s">
        <v>34</v>
      </c>
      <c r="C269" s="6" t="s">
        <v>35</v>
      </c>
      <c r="D269" s="6" t="s">
        <v>25</v>
      </c>
      <c r="E269" s="7">
        <v>1</v>
      </c>
      <c r="F269" s="8">
        <v>317</v>
      </c>
      <c r="G269" s="6" t="s">
        <v>813</v>
      </c>
      <c r="H269" s="6" t="s">
        <v>602</v>
      </c>
      <c r="I269" s="6" t="s">
        <v>603</v>
      </c>
      <c r="K269" s="9">
        <v>51259.56</v>
      </c>
      <c r="L269" s="6" t="s">
        <v>798</v>
      </c>
      <c r="M269" s="6" t="s">
        <v>780</v>
      </c>
      <c r="Q269" s="9">
        <v>51259.56</v>
      </c>
      <c r="R269" s="6" t="s">
        <v>432</v>
      </c>
      <c r="S269" s="6" t="s">
        <v>32</v>
      </c>
    </row>
    <row r="270" spans="1:19" x14ac:dyDescent="0.25">
      <c r="A270" s="6" t="s">
        <v>283</v>
      </c>
      <c r="B270" s="6" t="s">
        <v>34</v>
      </c>
      <c r="C270" s="6" t="s">
        <v>35</v>
      </c>
      <c r="D270" s="6" t="s">
        <v>25</v>
      </c>
      <c r="E270" s="7">
        <v>1</v>
      </c>
      <c r="F270" s="8">
        <v>79</v>
      </c>
      <c r="G270" s="6" t="s">
        <v>814</v>
      </c>
      <c r="H270" s="6" t="s">
        <v>424</v>
      </c>
      <c r="I270" s="6" t="s">
        <v>425</v>
      </c>
      <c r="K270" s="9">
        <v>4008</v>
      </c>
      <c r="L270" s="6" t="s">
        <v>283</v>
      </c>
      <c r="M270" s="6" t="s">
        <v>780</v>
      </c>
      <c r="Q270" s="9">
        <v>4008</v>
      </c>
      <c r="R270" s="6" t="s">
        <v>426</v>
      </c>
      <c r="S270" s="6" t="s">
        <v>32</v>
      </c>
    </row>
    <row r="271" spans="1:19" x14ac:dyDescent="0.25">
      <c r="A271" s="6" t="s">
        <v>293</v>
      </c>
      <c r="B271" s="6" t="s">
        <v>34</v>
      </c>
      <c r="C271" s="6" t="s">
        <v>35</v>
      </c>
      <c r="D271" s="6" t="s">
        <v>25</v>
      </c>
      <c r="E271" s="7">
        <v>1</v>
      </c>
      <c r="F271" s="8">
        <v>9</v>
      </c>
      <c r="G271" s="6" t="s">
        <v>815</v>
      </c>
      <c r="H271" s="6" t="s">
        <v>205</v>
      </c>
      <c r="I271" s="6" t="s">
        <v>206</v>
      </c>
      <c r="J271" s="6" t="s">
        <v>207</v>
      </c>
      <c r="K271" s="9">
        <v>2551.5</v>
      </c>
      <c r="L271" s="6" t="s">
        <v>798</v>
      </c>
      <c r="M271" s="6" t="s">
        <v>780</v>
      </c>
      <c r="N271" s="6" t="s">
        <v>207</v>
      </c>
      <c r="Q271" s="9">
        <v>2551.5</v>
      </c>
      <c r="R271" s="6" t="s">
        <v>108</v>
      </c>
      <c r="S271" s="6" t="s">
        <v>32</v>
      </c>
    </row>
    <row r="272" spans="1:19" x14ac:dyDescent="0.25">
      <c r="A272" s="6" t="s">
        <v>191</v>
      </c>
      <c r="B272" s="6" t="s">
        <v>34</v>
      </c>
      <c r="C272" s="6" t="s">
        <v>35</v>
      </c>
      <c r="D272" s="6" t="s">
        <v>25</v>
      </c>
      <c r="E272" s="7">
        <v>1</v>
      </c>
      <c r="F272" s="8">
        <v>3613</v>
      </c>
      <c r="G272" s="6" t="s">
        <v>816</v>
      </c>
      <c r="H272" s="6" t="s">
        <v>496</v>
      </c>
      <c r="I272" s="6" t="s">
        <v>497</v>
      </c>
      <c r="J272" s="6" t="s">
        <v>498</v>
      </c>
      <c r="K272" s="9">
        <v>12.75</v>
      </c>
      <c r="L272" s="6" t="s">
        <v>798</v>
      </c>
      <c r="M272" s="6" t="s">
        <v>780</v>
      </c>
      <c r="N272" s="6" t="s">
        <v>498</v>
      </c>
      <c r="Q272" s="9">
        <v>12.75</v>
      </c>
      <c r="R272" s="6" t="s">
        <v>499</v>
      </c>
      <c r="S272" s="6" t="s">
        <v>32</v>
      </c>
    </row>
    <row r="273" spans="1:19" x14ac:dyDescent="0.25">
      <c r="A273" s="6" t="s">
        <v>191</v>
      </c>
      <c r="B273" s="6" t="s">
        <v>34</v>
      </c>
      <c r="C273" s="6" t="s">
        <v>35</v>
      </c>
      <c r="D273" s="6" t="s">
        <v>25</v>
      </c>
      <c r="E273" s="7">
        <v>1</v>
      </c>
      <c r="F273" s="8">
        <v>3614</v>
      </c>
      <c r="G273" s="6" t="s">
        <v>817</v>
      </c>
      <c r="H273" s="6" t="s">
        <v>496</v>
      </c>
      <c r="I273" s="6" t="s">
        <v>497</v>
      </c>
      <c r="J273" s="6" t="s">
        <v>498</v>
      </c>
      <c r="K273" s="9">
        <v>42.13</v>
      </c>
      <c r="L273" s="6" t="s">
        <v>798</v>
      </c>
      <c r="M273" s="6" t="s">
        <v>780</v>
      </c>
      <c r="N273" s="6" t="s">
        <v>498</v>
      </c>
      <c r="Q273" s="9">
        <v>42.13</v>
      </c>
      <c r="R273" s="6" t="s">
        <v>499</v>
      </c>
      <c r="S273" s="6" t="s">
        <v>32</v>
      </c>
    </row>
    <row r="274" spans="1:19" x14ac:dyDescent="0.25">
      <c r="A274" s="6" t="s">
        <v>625</v>
      </c>
      <c r="B274" s="6" t="s">
        <v>34</v>
      </c>
      <c r="C274" s="6" t="s">
        <v>35</v>
      </c>
      <c r="D274" s="6" t="s">
        <v>25</v>
      </c>
      <c r="E274" s="7">
        <v>1</v>
      </c>
      <c r="F274" s="8">
        <v>1261</v>
      </c>
      <c r="G274" s="6" t="s">
        <v>818</v>
      </c>
      <c r="H274" s="6" t="s">
        <v>819</v>
      </c>
      <c r="I274" s="6" t="s">
        <v>820</v>
      </c>
      <c r="K274" s="9">
        <v>192</v>
      </c>
      <c r="L274" s="6" t="s">
        <v>821</v>
      </c>
      <c r="M274" s="6" t="s">
        <v>780</v>
      </c>
      <c r="Q274" s="9">
        <v>192</v>
      </c>
      <c r="R274" s="6" t="s">
        <v>222</v>
      </c>
      <c r="S274" s="6" t="s">
        <v>32</v>
      </c>
    </row>
    <row r="275" spans="1:19" x14ac:dyDescent="0.25">
      <c r="A275" s="6" t="s">
        <v>431</v>
      </c>
      <c r="B275" s="6" t="s">
        <v>34</v>
      </c>
      <c r="C275" s="6" t="s">
        <v>35</v>
      </c>
      <c r="D275" s="6" t="s">
        <v>25</v>
      </c>
      <c r="E275" s="7">
        <v>1</v>
      </c>
      <c r="F275" s="8">
        <v>341</v>
      </c>
      <c r="G275" s="6" t="s">
        <v>822</v>
      </c>
      <c r="H275" s="6" t="s">
        <v>602</v>
      </c>
      <c r="I275" s="6" t="s">
        <v>603</v>
      </c>
      <c r="J275" s="6" t="s">
        <v>604</v>
      </c>
      <c r="K275" s="9">
        <v>75743.97</v>
      </c>
      <c r="L275" s="6" t="s">
        <v>798</v>
      </c>
      <c r="M275" s="6" t="s">
        <v>780</v>
      </c>
      <c r="N275" s="6" t="s">
        <v>604</v>
      </c>
      <c r="Q275" s="9">
        <v>75743.97</v>
      </c>
      <c r="R275" s="6" t="s">
        <v>432</v>
      </c>
      <c r="S275" s="6" t="s">
        <v>32</v>
      </c>
    </row>
    <row r="276" spans="1:19" x14ac:dyDescent="0.25">
      <c r="A276" s="6" t="s">
        <v>625</v>
      </c>
      <c r="B276" s="6" t="s">
        <v>34</v>
      </c>
      <c r="C276" s="6" t="s">
        <v>35</v>
      </c>
      <c r="D276" s="6" t="s">
        <v>25</v>
      </c>
      <c r="E276" s="7">
        <v>1</v>
      </c>
      <c r="F276" s="8">
        <v>109</v>
      </c>
      <c r="G276" s="6" t="s">
        <v>823</v>
      </c>
      <c r="H276" s="6" t="s">
        <v>824</v>
      </c>
      <c r="I276" s="6" t="s">
        <v>825</v>
      </c>
      <c r="J276" s="6" t="s">
        <v>826</v>
      </c>
      <c r="K276" s="9">
        <v>3401.66</v>
      </c>
      <c r="L276" s="6" t="s">
        <v>625</v>
      </c>
      <c r="M276" s="6" t="s">
        <v>780</v>
      </c>
      <c r="N276" s="6" t="s">
        <v>826</v>
      </c>
      <c r="Q276" s="9">
        <v>3401.66</v>
      </c>
      <c r="R276" s="6" t="s">
        <v>203</v>
      </c>
      <c r="S276" s="6" t="s">
        <v>32</v>
      </c>
    </row>
    <row r="277" spans="1:19" x14ac:dyDescent="0.25">
      <c r="A277" s="6" t="s">
        <v>191</v>
      </c>
      <c r="B277" s="6" t="s">
        <v>34</v>
      </c>
      <c r="C277" s="6" t="s">
        <v>35</v>
      </c>
      <c r="D277" s="6" t="s">
        <v>25</v>
      </c>
      <c r="E277" s="7">
        <v>1</v>
      </c>
      <c r="F277" s="8">
        <v>580</v>
      </c>
      <c r="G277" s="6" t="s">
        <v>827</v>
      </c>
      <c r="H277" s="6" t="s">
        <v>828</v>
      </c>
      <c r="I277" s="6" t="s">
        <v>829</v>
      </c>
      <c r="J277" s="6" t="s">
        <v>830</v>
      </c>
      <c r="K277" s="9">
        <v>2499.0100000000002</v>
      </c>
      <c r="L277" s="6" t="s">
        <v>798</v>
      </c>
      <c r="M277" s="6" t="s">
        <v>780</v>
      </c>
      <c r="N277" s="6" t="s">
        <v>830</v>
      </c>
      <c r="Q277" s="9">
        <v>2499.0100000000002</v>
      </c>
      <c r="R277" s="6" t="s">
        <v>432</v>
      </c>
      <c r="S277" s="6" t="s">
        <v>32</v>
      </c>
    </row>
    <row r="278" spans="1:19" x14ac:dyDescent="0.25">
      <c r="A278" s="6" t="s">
        <v>191</v>
      </c>
      <c r="B278" s="6" t="s">
        <v>34</v>
      </c>
      <c r="C278" s="6" t="s">
        <v>35</v>
      </c>
      <c r="D278" s="6" t="s">
        <v>25</v>
      </c>
      <c r="E278" s="7">
        <v>1</v>
      </c>
      <c r="F278" s="8">
        <v>2043</v>
      </c>
      <c r="G278" s="6" t="s">
        <v>831</v>
      </c>
      <c r="H278" s="6" t="s">
        <v>832</v>
      </c>
      <c r="I278" s="6" t="s">
        <v>833</v>
      </c>
      <c r="J278" s="6" t="s">
        <v>834</v>
      </c>
      <c r="K278" s="9">
        <v>6839.21</v>
      </c>
      <c r="L278" s="6" t="s">
        <v>798</v>
      </c>
      <c r="M278" s="6" t="s">
        <v>780</v>
      </c>
      <c r="N278" s="6" t="s">
        <v>834</v>
      </c>
      <c r="Q278" s="9">
        <v>6839.21</v>
      </c>
      <c r="R278" s="6" t="s">
        <v>432</v>
      </c>
      <c r="S278" s="6" t="s">
        <v>32</v>
      </c>
    </row>
    <row r="279" spans="1:19" x14ac:dyDescent="0.25">
      <c r="A279" s="6" t="s">
        <v>780</v>
      </c>
      <c r="B279" s="6" t="s">
        <v>23</v>
      </c>
      <c r="C279" s="6" t="s">
        <v>24</v>
      </c>
      <c r="D279" s="6" t="s">
        <v>25</v>
      </c>
      <c r="E279" s="7">
        <v>1</v>
      </c>
      <c r="F279" s="8">
        <v>19</v>
      </c>
      <c r="G279" s="6" t="s">
        <v>835</v>
      </c>
      <c r="H279" s="6" t="s">
        <v>27</v>
      </c>
      <c r="I279" s="6" t="s">
        <v>28</v>
      </c>
      <c r="J279" s="6" t="s">
        <v>480</v>
      </c>
      <c r="K279" s="9">
        <v>1816.96</v>
      </c>
      <c r="L279" s="6" t="s">
        <v>780</v>
      </c>
      <c r="M279" s="6" t="s">
        <v>780</v>
      </c>
      <c r="N279" s="6" t="s">
        <v>480</v>
      </c>
      <c r="Q279" s="9">
        <v>1816.96</v>
      </c>
      <c r="R279" s="6" t="s">
        <v>31</v>
      </c>
      <c r="S279" s="6" t="s">
        <v>32</v>
      </c>
    </row>
    <row r="280" spans="1:19" x14ac:dyDescent="0.25">
      <c r="A280" s="6" t="s">
        <v>836</v>
      </c>
      <c r="B280" s="6" t="s">
        <v>34</v>
      </c>
      <c r="C280" s="6" t="s">
        <v>35</v>
      </c>
      <c r="D280" s="6" t="s">
        <v>25</v>
      </c>
      <c r="E280" s="7">
        <v>1</v>
      </c>
      <c r="F280" s="8">
        <v>19</v>
      </c>
      <c r="G280" s="6" t="s">
        <v>837</v>
      </c>
      <c r="H280" s="6" t="s">
        <v>838</v>
      </c>
      <c r="I280" s="6" t="s">
        <v>839</v>
      </c>
      <c r="J280" s="6" t="s">
        <v>840</v>
      </c>
      <c r="K280" s="9">
        <v>9000</v>
      </c>
      <c r="L280" s="6" t="s">
        <v>780</v>
      </c>
      <c r="M280" s="6" t="s">
        <v>780</v>
      </c>
      <c r="N280" s="6" t="s">
        <v>840</v>
      </c>
      <c r="Q280" s="9">
        <v>9000</v>
      </c>
      <c r="R280" s="6" t="s">
        <v>208</v>
      </c>
      <c r="S280" s="6" t="s">
        <v>32</v>
      </c>
    </row>
    <row r="281" spans="1:19" x14ac:dyDescent="0.25">
      <c r="A281" s="6" t="s">
        <v>361</v>
      </c>
      <c r="B281" s="6" t="s">
        <v>34</v>
      </c>
      <c r="C281" s="6" t="s">
        <v>35</v>
      </c>
      <c r="D281" s="6" t="s">
        <v>25</v>
      </c>
      <c r="E281" s="7">
        <v>1</v>
      </c>
      <c r="F281" s="8">
        <v>249</v>
      </c>
      <c r="G281" s="6" t="s">
        <v>841</v>
      </c>
      <c r="H281" s="6" t="s">
        <v>842</v>
      </c>
      <c r="I281" s="6" t="s">
        <v>843</v>
      </c>
      <c r="J281" s="6" t="s">
        <v>844</v>
      </c>
      <c r="K281" s="9">
        <v>1000</v>
      </c>
      <c r="L281" s="6" t="s">
        <v>628</v>
      </c>
      <c r="M281" s="6" t="s">
        <v>647</v>
      </c>
      <c r="N281" s="6" t="s">
        <v>844</v>
      </c>
      <c r="Q281" s="9">
        <v>1000</v>
      </c>
      <c r="R281" s="6" t="s">
        <v>108</v>
      </c>
      <c r="S281" s="6" t="s">
        <v>32</v>
      </c>
    </row>
    <row r="282" spans="1:19" x14ac:dyDescent="0.25">
      <c r="A282" s="6" t="s">
        <v>45</v>
      </c>
      <c r="B282" s="6" t="s">
        <v>34</v>
      </c>
      <c r="C282" s="6" t="s">
        <v>35</v>
      </c>
      <c r="D282" s="6" t="s">
        <v>25</v>
      </c>
      <c r="E282" s="7">
        <v>1</v>
      </c>
      <c r="F282" s="8">
        <v>152022</v>
      </c>
      <c r="G282" s="6" t="s">
        <v>845</v>
      </c>
      <c r="H282" s="6" t="s">
        <v>715</v>
      </c>
      <c r="I282" s="6" t="s">
        <v>716</v>
      </c>
      <c r="J282" s="6" t="s">
        <v>717</v>
      </c>
      <c r="K282" s="9">
        <v>285.60000000000002</v>
      </c>
      <c r="L282" s="6" t="s">
        <v>431</v>
      </c>
      <c r="M282" s="6" t="s">
        <v>647</v>
      </c>
      <c r="N282" s="6" t="s">
        <v>717</v>
      </c>
      <c r="Q282" s="9">
        <v>285.60000000000002</v>
      </c>
      <c r="R282" s="6" t="s">
        <v>719</v>
      </c>
      <c r="S282" s="6" t="s">
        <v>32</v>
      </c>
    </row>
    <row r="283" spans="1:19" x14ac:dyDescent="0.25">
      <c r="A283" s="6" t="s">
        <v>45</v>
      </c>
      <c r="B283" s="6" t="s">
        <v>34</v>
      </c>
      <c r="C283" s="6" t="s">
        <v>35</v>
      </c>
      <c r="D283" s="6" t="s">
        <v>25</v>
      </c>
      <c r="E283" s="7">
        <v>1</v>
      </c>
      <c r="F283" s="8">
        <v>1725</v>
      </c>
      <c r="G283" s="6" t="s">
        <v>846</v>
      </c>
      <c r="H283" s="6" t="s">
        <v>383</v>
      </c>
      <c r="I283" s="6" t="s">
        <v>384</v>
      </c>
      <c r="J283" s="6" t="s">
        <v>385</v>
      </c>
      <c r="K283" s="9">
        <v>6031.86</v>
      </c>
      <c r="L283" s="6" t="s">
        <v>191</v>
      </c>
      <c r="M283" s="6" t="s">
        <v>647</v>
      </c>
      <c r="N283" s="6" t="s">
        <v>385</v>
      </c>
      <c r="Q283" s="9">
        <v>6031.86</v>
      </c>
      <c r="R283" s="6" t="s">
        <v>386</v>
      </c>
      <c r="S283" s="6" t="s">
        <v>32</v>
      </c>
    </row>
    <row r="284" spans="1:19" x14ac:dyDescent="0.25">
      <c r="A284" s="6" t="s">
        <v>45</v>
      </c>
      <c r="B284" s="6" t="s">
        <v>34</v>
      </c>
      <c r="C284" s="6" t="s">
        <v>35</v>
      </c>
      <c r="D284" s="6" t="s">
        <v>25</v>
      </c>
      <c r="E284" s="7">
        <v>1</v>
      </c>
      <c r="F284" s="8">
        <v>1724</v>
      </c>
      <c r="G284" s="6" t="s">
        <v>847</v>
      </c>
      <c r="H284" s="6" t="s">
        <v>383</v>
      </c>
      <c r="I284" s="6" t="s">
        <v>384</v>
      </c>
      <c r="J284" s="6" t="s">
        <v>385</v>
      </c>
      <c r="K284" s="9">
        <v>5250</v>
      </c>
      <c r="L284" s="6" t="s">
        <v>798</v>
      </c>
      <c r="M284" s="6" t="s">
        <v>647</v>
      </c>
      <c r="N284" s="6" t="s">
        <v>385</v>
      </c>
      <c r="Q284" s="9">
        <v>5250</v>
      </c>
      <c r="R284" s="6" t="s">
        <v>386</v>
      </c>
      <c r="S284" s="6" t="s">
        <v>32</v>
      </c>
    </row>
    <row r="285" spans="1:19" x14ac:dyDescent="0.25">
      <c r="A285" s="6" t="s">
        <v>45</v>
      </c>
      <c r="B285" s="6" t="s">
        <v>34</v>
      </c>
      <c r="C285" s="6" t="s">
        <v>35</v>
      </c>
      <c r="D285" s="6" t="s">
        <v>25</v>
      </c>
      <c r="E285" s="7">
        <v>1</v>
      </c>
      <c r="F285" s="8">
        <v>21211</v>
      </c>
      <c r="G285" s="6" t="s">
        <v>848</v>
      </c>
      <c r="H285" s="6" t="s">
        <v>410</v>
      </c>
      <c r="I285" s="6" t="s">
        <v>411</v>
      </c>
      <c r="J285" s="6" t="s">
        <v>412</v>
      </c>
      <c r="K285" s="9">
        <v>1212.5</v>
      </c>
      <c r="L285" s="6" t="s">
        <v>191</v>
      </c>
      <c r="M285" s="6" t="s">
        <v>647</v>
      </c>
      <c r="N285" s="6" t="s">
        <v>412</v>
      </c>
      <c r="Q285" s="9">
        <v>1212.5</v>
      </c>
      <c r="R285" s="6" t="s">
        <v>153</v>
      </c>
      <c r="S285" s="6" t="s">
        <v>32</v>
      </c>
    </row>
    <row r="286" spans="1:19" x14ac:dyDescent="0.25">
      <c r="A286" s="6" t="s">
        <v>45</v>
      </c>
      <c r="B286" s="6" t="s">
        <v>310</v>
      </c>
      <c r="C286" s="6" t="s">
        <v>311</v>
      </c>
      <c r="D286" s="6" t="s">
        <v>25</v>
      </c>
      <c r="E286" s="7">
        <v>1</v>
      </c>
      <c r="F286" s="8">
        <v>344</v>
      </c>
      <c r="G286" s="6" t="s">
        <v>849</v>
      </c>
      <c r="H286" s="6" t="s">
        <v>428</v>
      </c>
      <c r="I286" s="6" t="s">
        <v>429</v>
      </c>
      <c r="J286" s="6" t="s">
        <v>850</v>
      </c>
      <c r="K286" s="9">
        <v>1008.8</v>
      </c>
      <c r="L286" s="6" t="s">
        <v>431</v>
      </c>
      <c r="M286" s="6" t="s">
        <v>647</v>
      </c>
      <c r="N286" s="6" t="s">
        <v>850</v>
      </c>
      <c r="Q286" s="9">
        <v>1008.8</v>
      </c>
      <c r="R286" s="6" t="s">
        <v>432</v>
      </c>
      <c r="S286" s="6" t="s">
        <v>32</v>
      </c>
    </row>
    <row r="287" spans="1:19" x14ac:dyDescent="0.25">
      <c r="A287" s="6" t="s">
        <v>45</v>
      </c>
      <c r="B287" s="6" t="s">
        <v>34</v>
      </c>
      <c r="C287" s="6" t="s">
        <v>35</v>
      </c>
      <c r="D287" s="6" t="s">
        <v>25</v>
      </c>
      <c r="E287" s="7">
        <v>1</v>
      </c>
      <c r="F287" s="8">
        <v>1909</v>
      </c>
      <c r="G287" s="6" t="s">
        <v>851</v>
      </c>
      <c r="H287" s="6" t="s">
        <v>583</v>
      </c>
      <c r="I287" s="6" t="s">
        <v>584</v>
      </c>
      <c r="J287" s="6" t="s">
        <v>585</v>
      </c>
      <c r="K287" s="9">
        <v>40843.79</v>
      </c>
      <c r="L287" s="6" t="s">
        <v>191</v>
      </c>
      <c r="M287" s="6" t="s">
        <v>647</v>
      </c>
      <c r="N287" s="6" t="s">
        <v>585</v>
      </c>
      <c r="Q287" s="9">
        <v>40843.79</v>
      </c>
      <c r="R287" s="6" t="s">
        <v>586</v>
      </c>
      <c r="S287" s="6" t="s">
        <v>32</v>
      </c>
    </row>
    <row r="288" spans="1:19" x14ac:dyDescent="0.25">
      <c r="A288" s="6" t="s">
        <v>852</v>
      </c>
      <c r="B288" s="6" t="s">
        <v>34</v>
      </c>
      <c r="C288" s="6" t="s">
        <v>35</v>
      </c>
      <c r="D288" s="6" t="s">
        <v>25</v>
      </c>
      <c r="E288" s="7">
        <v>1</v>
      </c>
      <c r="F288" s="8">
        <v>117167</v>
      </c>
      <c r="G288" s="6" t="s">
        <v>853</v>
      </c>
      <c r="H288" s="6" t="s">
        <v>155</v>
      </c>
      <c r="I288" s="6" t="s">
        <v>156</v>
      </c>
      <c r="J288" s="6" t="s">
        <v>157</v>
      </c>
      <c r="K288" s="9">
        <v>7019.77</v>
      </c>
      <c r="L288" s="6" t="s">
        <v>746</v>
      </c>
      <c r="M288" s="6" t="s">
        <v>647</v>
      </c>
      <c r="N288" s="6" t="s">
        <v>157</v>
      </c>
      <c r="Q288" s="9">
        <v>7019.77</v>
      </c>
      <c r="R288" s="6" t="s">
        <v>158</v>
      </c>
      <c r="S288" s="6" t="s">
        <v>32</v>
      </c>
    </row>
    <row r="289" spans="1:19" x14ac:dyDescent="0.25">
      <c r="A289" s="6" t="s">
        <v>214</v>
      </c>
      <c r="B289" s="6" t="s">
        <v>34</v>
      </c>
      <c r="C289" s="6" t="s">
        <v>35</v>
      </c>
      <c r="D289" s="6" t="s">
        <v>25</v>
      </c>
      <c r="E289" s="7">
        <v>1</v>
      </c>
      <c r="F289" s="8">
        <v>121732</v>
      </c>
      <c r="G289" s="6" t="s">
        <v>854</v>
      </c>
      <c r="H289" s="6" t="s">
        <v>155</v>
      </c>
      <c r="I289" s="6" t="s">
        <v>156</v>
      </c>
      <c r="J289" s="6" t="s">
        <v>157</v>
      </c>
      <c r="K289" s="9">
        <v>7302.66</v>
      </c>
      <c r="L289" s="6" t="s">
        <v>755</v>
      </c>
      <c r="M289" s="6" t="s">
        <v>647</v>
      </c>
      <c r="N289" s="6" t="s">
        <v>157</v>
      </c>
      <c r="Q289" s="9">
        <v>7302.66</v>
      </c>
      <c r="R289" s="6" t="s">
        <v>158</v>
      </c>
      <c r="S289" s="6" t="s">
        <v>32</v>
      </c>
    </row>
    <row r="290" spans="1:19" x14ac:dyDescent="0.25">
      <c r="A290" s="6" t="s">
        <v>214</v>
      </c>
      <c r="B290" s="6" t="s">
        <v>34</v>
      </c>
      <c r="C290" s="6" t="s">
        <v>35</v>
      </c>
      <c r="D290" s="6" t="s">
        <v>25</v>
      </c>
      <c r="E290" s="7">
        <v>1</v>
      </c>
      <c r="F290" s="8">
        <v>121733</v>
      </c>
      <c r="G290" s="6" t="s">
        <v>855</v>
      </c>
      <c r="H290" s="6" t="s">
        <v>155</v>
      </c>
      <c r="I290" s="6" t="s">
        <v>156</v>
      </c>
      <c r="J290" s="6" t="s">
        <v>157</v>
      </c>
      <c r="K290" s="9">
        <v>8762.2999999999993</v>
      </c>
      <c r="L290" s="6" t="s">
        <v>755</v>
      </c>
      <c r="M290" s="6" t="s">
        <v>647</v>
      </c>
      <c r="N290" s="6" t="s">
        <v>157</v>
      </c>
      <c r="Q290" s="9">
        <v>8762.2999999999993</v>
      </c>
      <c r="R290" s="6" t="s">
        <v>158</v>
      </c>
      <c r="S290" s="6" t="s">
        <v>32</v>
      </c>
    </row>
    <row r="291" spans="1:19" x14ac:dyDescent="0.25">
      <c r="A291" s="6" t="s">
        <v>191</v>
      </c>
      <c r="B291" s="6" t="s">
        <v>34</v>
      </c>
      <c r="C291" s="6" t="s">
        <v>35</v>
      </c>
      <c r="D291" s="6" t="s">
        <v>25</v>
      </c>
      <c r="E291" s="7">
        <v>1</v>
      </c>
      <c r="F291" s="8">
        <v>125485</v>
      </c>
      <c r="G291" s="6" t="s">
        <v>856</v>
      </c>
      <c r="H291" s="6" t="s">
        <v>155</v>
      </c>
      <c r="I291" s="6" t="s">
        <v>156</v>
      </c>
      <c r="J291" s="6" t="s">
        <v>157</v>
      </c>
      <c r="K291" s="9">
        <v>7022.41</v>
      </c>
      <c r="L291" s="6" t="s">
        <v>770</v>
      </c>
      <c r="M291" s="6" t="s">
        <v>647</v>
      </c>
      <c r="N291" s="6" t="s">
        <v>157</v>
      </c>
      <c r="Q291" s="9">
        <v>7022.41</v>
      </c>
      <c r="R291" s="6" t="s">
        <v>158</v>
      </c>
      <c r="S291" s="6" t="s">
        <v>32</v>
      </c>
    </row>
    <row r="292" spans="1:19" x14ac:dyDescent="0.25">
      <c r="A292" s="6" t="s">
        <v>191</v>
      </c>
      <c r="B292" s="6" t="s">
        <v>34</v>
      </c>
      <c r="C292" s="6" t="s">
        <v>35</v>
      </c>
      <c r="D292" s="6" t="s">
        <v>25</v>
      </c>
      <c r="E292" s="7">
        <v>1</v>
      </c>
      <c r="F292" s="8">
        <v>151</v>
      </c>
      <c r="G292" s="6" t="s">
        <v>857</v>
      </c>
      <c r="H292" s="6" t="s">
        <v>188</v>
      </c>
      <c r="I292" s="6" t="s">
        <v>189</v>
      </c>
      <c r="J292" s="6" t="s">
        <v>190</v>
      </c>
      <c r="K292" s="9">
        <v>9570.65</v>
      </c>
      <c r="L292" s="6" t="s">
        <v>798</v>
      </c>
      <c r="M292" s="6" t="s">
        <v>647</v>
      </c>
      <c r="N292" s="6" t="s">
        <v>190</v>
      </c>
      <c r="Q292" s="9">
        <v>9570.65</v>
      </c>
      <c r="R292" s="6" t="s">
        <v>193</v>
      </c>
      <c r="S292" s="6" t="s">
        <v>32</v>
      </c>
    </row>
    <row r="293" spans="1:19" x14ac:dyDescent="0.25">
      <c r="A293" s="6" t="s">
        <v>191</v>
      </c>
      <c r="B293" s="6" t="s">
        <v>310</v>
      </c>
      <c r="C293" s="6" t="s">
        <v>311</v>
      </c>
      <c r="D293" s="6" t="s">
        <v>25</v>
      </c>
      <c r="E293" s="7">
        <v>1</v>
      </c>
      <c r="F293" s="8">
        <v>404</v>
      </c>
      <c r="G293" s="6" t="s">
        <v>858</v>
      </c>
      <c r="H293" s="6" t="s">
        <v>428</v>
      </c>
      <c r="I293" s="6" t="s">
        <v>429</v>
      </c>
      <c r="J293" s="6" t="s">
        <v>430</v>
      </c>
      <c r="K293" s="9">
        <v>18715.2</v>
      </c>
      <c r="L293" s="6" t="s">
        <v>798</v>
      </c>
      <c r="M293" s="6" t="s">
        <v>647</v>
      </c>
      <c r="N293" s="6" t="s">
        <v>430</v>
      </c>
      <c r="Q293" s="9">
        <v>18715.2</v>
      </c>
      <c r="R293" s="6" t="s">
        <v>432</v>
      </c>
      <c r="S293" s="6" t="s">
        <v>32</v>
      </c>
    </row>
    <row r="294" spans="1:19" x14ac:dyDescent="0.25">
      <c r="A294" s="6" t="s">
        <v>191</v>
      </c>
      <c r="B294" s="6" t="s">
        <v>310</v>
      </c>
      <c r="C294" s="6" t="s">
        <v>311</v>
      </c>
      <c r="D294" s="6" t="s">
        <v>25</v>
      </c>
      <c r="E294" s="7">
        <v>1</v>
      </c>
      <c r="F294" s="8">
        <v>405</v>
      </c>
      <c r="G294" s="6" t="s">
        <v>859</v>
      </c>
      <c r="H294" s="6" t="s">
        <v>428</v>
      </c>
      <c r="I294" s="6" t="s">
        <v>429</v>
      </c>
      <c r="J294" s="6" t="s">
        <v>850</v>
      </c>
      <c r="K294" s="9">
        <v>1028.2</v>
      </c>
      <c r="L294" s="6" t="s">
        <v>798</v>
      </c>
      <c r="M294" s="6" t="s">
        <v>647</v>
      </c>
      <c r="N294" s="6" t="s">
        <v>850</v>
      </c>
      <c r="Q294" s="9">
        <v>1028.2</v>
      </c>
      <c r="R294" s="6" t="s">
        <v>432</v>
      </c>
      <c r="S294" s="6" t="s">
        <v>32</v>
      </c>
    </row>
    <row r="295" spans="1:19" x14ac:dyDescent="0.25">
      <c r="A295" s="6" t="s">
        <v>130</v>
      </c>
      <c r="B295" s="6" t="s">
        <v>34</v>
      </c>
      <c r="C295" s="6" t="s">
        <v>35</v>
      </c>
      <c r="D295" s="6" t="s">
        <v>25</v>
      </c>
      <c r="E295" s="7">
        <v>1</v>
      </c>
      <c r="F295" s="8">
        <v>5369</v>
      </c>
      <c r="G295" s="6" t="s">
        <v>860</v>
      </c>
      <c r="H295" s="6" t="s">
        <v>201</v>
      </c>
      <c r="I295" s="6" t="s">
        <v>202</v>
      </c>
      <c r="J295" s="6" t="s">
        <v>861</v>
      </c>
      <c r="K295" s="9">
        <v>400</v>
      </c>
      <c r="L295" s="6" t="s">
        <v>106</v>
      </c>
      <c r="M295" s="6" t="s">
        <v>836</v>
      </c>
      <c r="N295" s="6" t="s">
        <v>861</v>
      </c>
      <c r="Q295" s="9">
        <v>400</v>
      </c>
      <c r="R295" s="6" t="s">
        <v>203</v>
      </c>
      <c r="S295" s="6" t="s">
        <v>32</v>
      </c>
    </row>
    <row r="296" spans="1:19" x14ac:dyDescent="0.25">
      <c r="A296" s="6" t="s">
        <v>130</v>
      </c>
      <c r="B296" s="6" t="s">
        <v>34</v>
      </c>
      <c r="C296" s="6" t="s">
        <v>35</v>
      </c>
      <c r="D296" s="6" t="s">
        <v>25</v>
      </c>
      <c r="E296" s="7">
        <v>1</v>
      </c>
      <c r="F296" s="8">
        <v>5368</v>
      </c>
      <c r="G296" s="6" t="s">
        <v>862</v>
      </c>
      <c r="H296" s="6" t="s">
        <v>201</v>
      </c>
      <c r="I296" s="6" t="s">
        <v>202</v>
      </c>
      <c r="J296" s="6" t="s">
        <v>861</v>
      </c>
      <c r="K296" s="9">
        <v>920</v>
      </c>
      <c r="L296" s="6" t="s">
        <v>106</v>
      </c>
      <c r="M296" s="6" t="s">
        <v>836</v>
      </c>
      <c r="N296" s="6" t="s">
        <v>861</v>
      </c>
      <c r="Q296" s="9">
        <v>920</v>
      </c>
      <c r="R296" s="6" t="s">
        <v>203</v>
      </c>
      <c r="S296" s="6" t="s">
        <v>32</v>
      </c>
    </row>
    <row r="297" spans="1:19" x14ac:dyDescent="0.25">
      <c r="A297" s="6" t="s">
        <v>130</v>
      </c>
      <c r="B297" s="6" t="s">
        <v>34</v>
      </c>
      <c r="C297" s="6" t="s">
        <v>35</v>
      </c>
      <c r="D297" s="6" t="s">
        <v>25</v>
      </c>
      <c r="E297" s="7">
        <v>1</v>
      </c>
      <c r="F297" s="8">
        <v>5367</v>
      </c>
      <c r="G297" s="6" t="s">
        <v>863</v>
      </c>
      <c r="H297" s="6" t="s">
        <v>201</v>
      </c>
      <c r="I297" s="6" t="s">
        <v>202</v>
      </c>
      <c r="J297" s="6" t="s">
        <v>861</v>
      </c>
      <c r="K297" s="9">
        <v>1600</v>
      </c>
      <c r="L297" s="6" t="s">
        <v>106</v>
      </c>
      <c r="M297" s="6" t="s">
        <v>836</v>
      </c>
      <c r="N297" s="6" t="s">
        <v>861</v>
      </c>
      <c r="Q297" s="9">
        <v>1600</v>
      </c>
      <c r="R297" s="6" t="s">
        <v>203</v>
      </c>
      <c r="S297" s="6" t="s">
        <v>32</v>
      </c>
    </row>
    <row r="298" spans="1:19" x14ac:dyDescent="0.25">
      <c r="A298" s="6" t="s">
        <v>130</v>
      </c>
      <c r="B298" s="6" t="s">
        <v>34</v>
      </c>
      <c r="C298" s="6" t="s">
        <v>35</v>
      </c>
      <c r="D298" s="6" t="s">
        <v>25</v>
      </c>
      <c r="E298" s="7">
        <v>1</v>
      </c>
      <c r="F298" s="8">
        <v>5366</v>
      </c>
      <c r="G298" s="6" t="s">
        <v>864</v>
      </c>
      <c r="H298" s="6" t="s">
        <v>201</v>
      </c>
      <c r="I298" s="6" t="s">
        <v>202</v>
      </c>
      <c r="J298" s="6" t="s">
        <v>861</v>
      </c>
      <c r="K298" s="9">
        <v>440</v>
      </c>
      <c r="L298" s="6" t="s">
        <v>106</v>
      </c>
      <c r="M298" s="6" t="s">
        <v>836</v>
      </c>
      <c r="N298" s="6" t="s">
        <v>861</v>
      </c>
      <c r="Q298" s="9">
        <v>440</v>
      </c>
      <c r="R298" s="6" t="s">
        <v>203</v>
      </c>
      <c r="S298" s="6" t="s">
        <v>32</v>
      </c>
    </row>
    <row r="299" spans="1:19" x14ac:dyDescent="0.25">
      <c r="A299" s="6" t="s">
        <v>324</v>
      </c>
      <c r="B299" s="6" t="s">
        <v>34</v>
      </c>
      <c r="C299" s="6" t="s">
        <v>35</v>
      </c>
      <c r="D299" s="6" t="s">
        <v>25</v>
      </c>
      <c r="E299" s="7">
        <v>1</v>
      </c>
      <c r="F299" s="8">
        <v>8822</v>
      </c>
      <c r="G299" s="6" t="s">
        <v>865</v>
      </c>
      <c r="H299" s="6" t="s">
        <v>866</v>
      </c>
      <c r="I299" s="6" t="s">
        <v>867</v>
      </c>
      <c r="J299" s="6" t="s">
        <v>868</v>
      </c>
      <c r="K299" s="9">
        <v>69700</v>
      </c>
      <c r="L299" s="6" t="s">
        <v>45</v>
      </c>
      <c r="M299" s="6" t="s">
        <v>836</v>
      </c>
      <c r="N299" s="6" t="s">
        <v>868</v>
      </c>
      <c r="Q299" s="9">
        <v>69700</v>
      </c>
      <c r="R299" s="6" t="s">
        <v>869</v>
      </c>
      <c r="S299" s="6" t="s">
        <v>32</v>
      </c>
    </row>
    <row r="300" spans="1:19" x14ac:dyDescent="0.25">
      <c r="A300" s="6" t="s">
        <v>229</v>
      </c>
      <c r="B300" s="6" t="s">
        <v>34</v>
      </c>
      <c r="C300" s="6" t="s">
        <v>35</v>
      </c>
      <c r="D300" s="6" t="s">
        <v>25</v>
      </c>
      <c r="E300" s="7">
        <v>1</v>
      </c>
      <c r="F300" s="8">
        <v>5722</v>
      </c>
      <c r="G300" s="6" t="s">
        <v>870</v>
      </c>
      <c r="H300" s="6" t="s">
        <v>871</v>
      </c>
      <c r="I300" s="6" t="s">
        <v>872</v>
      </c>
      <c r="J300" s="6" t="s">
        <v>873</v>
      </c>
      <c r="K300" s="9">
        <v>9400</v>
      </c>
      <c r="L300" s="6" t="s">
        <v>874</v>
      </c>
      <c r="M300" s="6" t="s">
        <v>836</v>
      </c>
      <c r="N300" s="6" t="s">
        <v>873</v>
      </c>
      <c r="Q300" s="9">
        <v>9400</v>
      </c>
      <c r="R300" s="6" t="s">
        <v>108</v>
      </c>
      <c r="S300" s="6" t="s">
        <v>32</v>
      </c>
    </row>
    <row r="301" spans="1:19" x14ac:dyDescent="0.25">
      <c r="A301" s="6" t="s">
        <v>229</v>
      </c>
      <c r="B301" s="6" t="s">
        <v>34</v>
      </c>
      <c r="C301" s="6" t="s">
        <v>35</v>
      </c>
      <c r="D301" s="6" t="s">
        <v>25</v>
      </c>
      <c r="E301" s="7">
        <v>1</v>
      </c>
      <c r="F301" s="8">
        <v>5822</v>
      </c>
      <c r="G301" s="6" t="s">
        <v>875</v>
      </c>
      <c r="H301" s="6" t="s">
        <v>871</v>
      </c>
      <c r="I301" s="6" t="s">
        <v>872</v>
      </c>
      <c r="J301" s="6" t="s">
        <v>876</v>
      </c>
      <c r="K301" s="9">
        <v>900</v>
      </c>
      <c r="L301" s="6" t="s">
        <v>874</v>
      </c>
      <c r="M301" s="6" t="s">
        <v>836</v>
      </c>
      <c r="N301" s="6" t="s">
        <v>876</v>
      </c>
      <c r="Q301" s="9">
        <v>900</v>
      </c>
      <c r="R301" s="6" t="s">
        <v>703</v>
      </c>
      <c r="S301" s="6" t="s">
        <v>32</v>
      </c>
    </row>
    <row r="302" spans="1:19" x14ac:dyDescent="0.25">
      <c r="A302" s="6" t="s">
        <v>240</v>
      </c>
      <c r="B302" s="6" t="s">
        <v>23</v>
      </c>
      <c r="C302" s="6" t="s">
        <v>24</v>
      </c>
      <c r="D302" s="6" t="s">
        <v>25</v>
      </c>
      <c r="E302" s="7">
        <v>1</v>
      </c>
      <c r="F302" s="8">
        <v>491</v>
      </c>
      <c r="G302" s="6" t="s">
        <v>877</v>
      </c>
      <c r="H302" s="6" t="s">
        <v>878</v>
      </c>
      <c r="I302" s="6" t="s">
        <v>879</v>
      </c>
      <c r="J302" s="6" t="s">
        <v>880</v>
      </c>
      <c r="K302" s="9">
        <v>384</v>
      </c>
      <c r="L302" s="6" t="s">
        <v>45</v>
      </c>
      <c r="M302" s="6" t="s">
        <v>836</v>
      </c>
      <c r="N302" s="6" t="s">
        <v>880</v>
      </c>
      <c r="Q302" s="9">
        <v>384</v>
      </c>
      <c r="R302" s="6" t="s">
        <v>432</v>
      </c>
      <c r="S302" s="6" t="s">
        <v>32</v>
      </c>
    </row>
    <row r="303" spans="1:19" x14ac:dyDescent="0.25">
      <c r="A303" s="6" t="s">
        <v>881</v>
      </c>
      <c r="B303" s="6" t="s">
        <v>23</v>
      </c>
      <c r="C303" s="6" t="s">
        <v>24</v>
      </c>
      <c r="D303" s="6" t="s">
        <v>25</v>
      </c>
      <c r="E303" s="7">
        <v>1</v>
      </c>
      <c r="F303" s="8">
        <v>566</v>
      </c>
      <c r="G303" s="6" t="s">
        <v>882</v>
      </c>
      <c r="H303" s="6" t="s">
        <v>878</v>
      </c>
      <c r="I303" s="6" t="s">
        <v>879</v>
      </c>
      <c r="J303" s="6" t="s">
        <v>880</v>
      </c>
      <c r="K303" s="9">
        <v>256</v>
      </c>
      <c r="L303" s="6" t="s">
        <v>45</v>
      </c>
      <c r="M303" s="6" t="s">
        <v>836</v>
      </c>
      <c r="N303" s="6" t="s">
        <v>880</v>
      </c>
      <c r="Q303" s="9">
        <v>256</v>
      </c>
      <c r="R303" s="6" t="s">
        <v>432</v>
      </c>
      <c r="S303" s="6" t="s">
        <v>32</v>
      </c>
    </row>
    <row r="304" spans="1:19" x14ac:dyDescent="0.25">
      <c r="A304" s="6" t="s">
        <v>221</v>
      </c>
      <c r="B304" s="6" t="s">
        <v>34</v>
      </c>
      <c r="C304" s="6" t="s">
        <v>35</v>
      </c>
      <c r="D304" s="6" t="s">
        <v>25</v>
      </c>
      <c r="E304" s="7">
        <v>1</v>
      </c>
      <c r="F304" s="8">
        <v>912022</v>
      </c>
      <c r="G304" s="6" t="s">
        <v>883</v>
      </c>
      <c r="H304" s="6" t="s">
        <v>290</v>
      </c>
      <c r="I304" s="6" t="s">
        <v>291</v>
      </c>
      <c r="J304" s="6" t="s">
        <v>884</v>
      </c>
      <c r="K304" s="9">
        <v>362.5</v>
      </c>
      <c r="L304" s="6" t="s">
        <v>798</v>
      </c>
      <c r="M304" s="6" t="s">
        <v>836</v>
      </c>
      <c r="N304" s="6" t="s">
        <v>884</v>
      </c>
      <c r="Q304" s="9">
        <v>362.5</v>
      </c>
      <c r="R304" s="6" t="s">
        <v>294</v>
      </c>
      <c r="S304" s="6" t="s">
        <v>32</v>
      </c>
    </row>
    <row r="305" spans="1:19" x14ac:dyDescent="0.25">
      <c r="A305" s="6" t="s">
        <v>106</v>
      </c>
      <c r="B305" s="6" t="s">
        <v>34</v>
      </c>
      <c r="C305" s="6" t="s">
        <v>35</v>
      </c>
      <c r="D305" s="6" t="s">
        <v>25</v>
      </c>
      <c r="E305" s="7">
        <v>1</v>
      </c>
      <c r="F305" s="8">
        <v>347</v>
      </c>
      <c r="G305" s="6" t="s">
        <v>885</v>
      </c>
      <c r="H305" s="6" t="s">
        <v>336</v>
      </c>
      <c r="I305" s="6" t="s">
        <v>337</v>
      </c>
      <c r="J305" s="6" t="s">
        <v>338</v>
      </c>
      <c r="K305" s="9">
        <v>2694.12</v>
      </c>
      <c r="L305" s="6" t="s">
        <v>191</v>
      </c>
      <c r="M305" s="6" t="s">
        <v>836</v>
      </c>
      <c r="N305" s="6" t="s">
        <v>338</v>
      </c>
      <c r="Q305" s="9">
        <v>2694.12</v>
      </c>
      <c r="R305" s="6" t="s">
        <v>329</v>
      </c>
      <c r="S305" s="6" t="s">
        <v>32</v>
      </c>
    </row>
    <row r="306" spans="1:19" x14ac:dyDescent="0.25">
      <c r="A306" s="6" t="s">
        <v>106</v>
      </c>
      <c r="B306" s="6" t="s">
        <v>34</v>
      </c>
      <c r="C306" s="6" t="s">
        <v>35</v>
      </c>
      <c r="D306" s="6" t="s">
        <v>25</v>
      </c>
      <c r="E306" s="7">
        <v>1</v>
      </c>
      <c r="F306" s="8">
        <v>350</v>
      </c>
      <c r="G306" s="6" t="s">
        <v>886</v>
      </c>
      <c r="H306" s="6" t="s">
        <v>336</v>
      </c>
      <c r="I306" s="6" t="s">
        <v>337</v>
      </c>
      <c r="J306" s="6" t="s">
        <v>887</v>
      </c>
      <c r="K306" s="9">
        <v>2745</v>
      </c>
      <c r="L306" s="6" t="s">
        <v>191</v>
      </c>
      <c r="M306" s="6" t="s">
        <v>836</v>
      </c>
      <c r="N306" s="6" t="s">
        <v>887</v>
      </c>
      <c r="Q306" s="9">
        <v>2745</v>
      </c>
      <c r="R306" s="6" t="s">
        <v>329</v>
      </c>
      <c r="S306" s="6" t="s">
        <v>32</v>
      </c>
    </row>
    <row r="307" spans="1:19" x14ac:dyDescent="0.25">
      <c r="A307" s="6" t="s">
        <v>106</v>
      </c>
      <c r="B307" s="6" t="s">
        <v>34</v>
      </c>
      <c r="C307" s="6" t="s">
        <v>35</v>
      </c>
      <c r="D307" s="6" t="s">
        <v>25</v>
      </c>
      <c r="E307" s="7">
        <v>1</v>
      </c>
      <c r="F307" s="8">
        <v>348</v>
      </c>
      <c r="G307" s="6" t="s">
        <v>888</v>
      </c>
      <c r="H307" s="6" t="s">
        <v>336</v>
      </c>
      <c r="I307" s="6" t="s">
        <v>337</v>
      </c>
      <c r="J307" s="6" t="s">
        <v>342</v>
      </c>
      <c r="K307" s="9">
        <v>3000</v>
      </c>
      <c r="L307" s="6" t="s">
        <v>191</v>
      </c>
      <c r="M307" s="6" t="s">
        <v>836</v>
      </c>
      <c r="N307" s="6" t="s">
        <v>342</v>
      </c>
      <c r="Q307" s="9">
        <v>3000</v>
      </c>
      <c r="R307" s="6" t="s">
        <v>329</v>
      </c>
      <c r="S307" s="6" t="s">
        <v>32</v>
      </c>
    </row>
    <row r="308" spans="1:19" x14ac:dyDescent="0.25">
      <c r="A308" s="6" t="s">
        <v>106</v>
      </c>
      <c r="B308" s="6" t="s">
        <v>34</v>
      </c>
      <c r="C308" s="6" t="s">
        <v>35</v>
      </c>
      <c r="D308" s="6" t="s">
        <v>25</v>
      </c>
      <c r="E308" s="7">
        <v>1</v>
      </c>
      <c r="F308" s="8">
        <v>346</v>
      </c>
      <c r="G308" s="6" t="s">
        <v>889</v>
      </c>
      <c r="H308" s="6" t="s">
        <v>336</v>
      </c>
      <c r="I308" s="6" t="s">
        <v>337</v>
      </c>
      <c r="J308" s="6" t="s">
        <v>348</v>
      </c>
      <c r="K308" s="9">
        <v>3148</v>
      </c>
      <c r="L308" s="6" t="s">
        <v>191</v>
      </c>
      <c r="M308" s="6" t="s">
        <v>836</v>
      </c>
      <c r="N308" s="6" t="s">
        <v>348</v>
      </c>
      <c r="Q308" s="9">
        <v>3148</v>
      </c>
      <c r="R308" s="6" t="s">
        <v>329</v>
      </c>
      <c r="S308" s="6" t="s">
        <v>32</v>
      </c>
    </row>
    <row r="309" spans="1:19" x14ac:dyDescent="0.25">
      <c r="A309" s="6" t="s">
        <v>253</v>
      </c>
      <c r="B309" s="6" t="s">
        <v>34</v>
      </c>
      <c r="C309" s="6" t="s">
        <v>35</v>
      </c>
      <c r="D309" s="6" t="s">
        <v>25</v>
      </c>
      <c r="E309" s="7">
        <v>1</v>
      </c>
      <c r="F309" s="8">
        <v>222</v>
      </c>
      <c r="G309" s="6" t="s">
        <v>890</v>
      </c>
      <c r="H309" s="6" t="s">
        <v>891</v>
      </c>
      <c r="I309" s="6" t="s">
        <v>892</v>
      </c>
      <c r="J309" s="6" t="s">
        <v>893</v>
      </c>
      <c r="K309" s="9">
        <v>1400</v>
      </c>
      <c r="L309" s="6" t="s">
        <v>682</v>
      </c>
      <c r="M309" s="6" t="s">
        <v>836</v>
      </c>
      <c r="N309" s="6" t="s">
        <v>893</v>
      </c>
      <c r="Q309" s="9">
        <v>1400</v>
      </c>
      <c r="R309" s="6" t="s">
        <v>148</v>
      </c>
      <c r="S309" s="6" t="s">
        <v>32</v>
      </c>
    </row>
    <row r="310" spans="1:19" x14ac:dyDescent="0.25">
      <c r="A310" s="6" t="s">
        <v>106</v>
      </c>
      <c r="B310" s="6" t="s">
        <v>34</v>
      </c>
      <c r="C310" s="6" t="s">
        <v>35</v>
      </c>
      <c r="D310" s="6" t="s">
        <v>25</v>
      </c>
      <c r="E310" s="7">
        <v>1</v>
      </c>
      <c r="F310" s="8">
        <v>349</v>
      </c>
      <c r="G310" s="6" t="s">
        <v>894</v>
      </c>
      <c r="H310" s="6" t="s">
        <v>336</v>
      </c>
      <c r="I310" s="6" t="s">
        <v>337</v>
      </c>
      <c r="J310" s="6" t="s">
        <v>344</v>
      </c>
      <c r="K310" s="9">
        <v>1250</v>
      </c>
      <c r="L310" s="6" t="s">
        <v>191</v>
      </c>
      <c r="M310" s="6" t="s">
        <v>836</v>
      </c>
      <c r="N310" s="6" t="s">
        <v>344</v>
      </c>
      <c r="Q310" s="9">
        <v>1250</v>
      </c>
      <c r="R310" s="6" t="s">
        <v>329</v>
      </c>
      <c r="S310" s="6" t="s">
        <v>32</v>
      </c>
    </row>
    <row r="311" spans="1:19" x14ac:dyDescent="0.25">
      <c r="A311" s="6" t="s">
        <v>178</v>
      </c>
      <c r="B311" s="6" t="s">
        <v>34</v>
      </c>
      <c r="C311" s="6" t="s">
        <v>35</v>
      </c>
      <c r="D311" s="6" t="s">
        <v>25</v>
      </c>
      <c r="E311" s="7">
        <v>1</v>
      </c>
      <c r="F311" s="8">
        <v>54</v>
      </c>
      <c r="G311" s="6" t="s">
        <v>895</v>
      </c>
      <c r="H311" s="6" t="s">
        <v>700</v>
      </c>
      <c r="I311" s="6" t="s">
        <v>701</v>
      </c>
      <c r="J311" s="6" t="s">
        <v>896</v>
      </c>
      <c r="K311" s="9">
        <v>9250.5300000000007</v>
      </c>
      <c r="L311" s="6" t="s">
        <v>191</v>
      </c>
      <c r="M311" s="6" t="s">
        <v>836</v>
      </c>
      <c r="N311" s="6" t="s">
        <v>896</v>
      </c>
      <c r="Q311" s="9">
        <v>9250.5300000000007</v>
      </c>
      <c r="R311" s="6" t="s">
        <v>703</v>
      </c>
      <c r="S311" s="6" t="s">
        <v>32</v>
      </c>
    </row>
    <row r="312" spans="1:19" x14ac:dyDescent="0.25">
      <c r="A312" s="6" t="s">
        <v>600</v>
      </c>
      <c r="B312" s="6" t="s">
        <v>34</v>
      </c>
      <c r="C312" s="6" t="s">
        <v>35</v>
      </c>
      <c r="D312" s="6" t="s">
        <v>25</v>
      </c>
      <c r="E312" s="7">
        <v>1</v>
      </c>
      <c r="F312" s="8">
        <v>256</v>
      </c>
      <c r="G312" s="6" t="s">
        <v>897</v>
      </c>
      <c r="H312" s="6" t="s">
        <v>898</v>
      </c>
      <c r="I312" s="6" t="s">
        <v>899</v>
      </c>
      <c r="K312" s="9">
        <v>50</v>
      </c>
      <c r="L312" s="6" t="s">
        <v>600</v>
      </c>
      <c r="M312" s="6" t="s">
        <v>836</v>
      </c>
      <c r="Q312" s="9">
        <v>50</v>
      </c>
      <c r="R312" s="6" t="s">
        <v>900</v>
      </c>
      <c r="S312" s="6" t="s">
        <v>32</v>
      </c>
    </row>
    <row r="313" spans="1:19" x14ac:dyDescent="0.25">
      <c r="A313" s="6" t="s">
        <v>77</v>
      </c>
      <c r="B313" s="6" t="s">
        <v>34</v>
      </c>
      <c r="C313" s="6" t="s">
        <v>35</v>
      </c>
      <c r="D313" s="6" t="s">
        <v>25</v>
      </c>
      <c r="E313" s="7">
        <v>1</v>
      </c>
      <c r="F313" s="8">
        <v>852022</v>
      </c>
      <c r="G313" s="6" t="s">
        <v>901</v>
      </c>
      <c r="H313" s="6" t="s">
        <v>121</v>
      </c>
      <c r="I313" s="6" t="s">
        <v>122</v>
      </c>
      <c r="J313" s="6" t="s">
        <v>123</v>
      </c>
      <c r="K313" s="9">
        <v>1785</v>
      </c>
      <c r="L313" s="6" t="s">
        <v>902</v>
      </c>
      <c r="M313" s="6" t="s">
        <v>836</v>
      </c>
      <c r="N313" s="6" t="s">
        <v>123</v>
      </c>
      <c r="Q313" s="9">
        <v>1785</v>
      </c>
      <c r="R313" s="6" t="s">
        <v>124</v>
      </c>
      <c r="S313" s="6" t="s">
        <v>32</v>
      </c>
    </row>
    <row r="314" spans="1:19" x14ac:dyDescent="0.25">
      <c r="A314" s="6" t="s">
        <v>77</v>
      </c>
      <c r="B314" s="6" t="s">
        <v>34</v>
      </c>
      <c r="C314" s="6" t="s">
        <v>35</v>
      </c>
      <c r="D314" s="6" t="s">
        <v>25</v>
      </c>
      <c r="E314" s="7">
        <v>1</v>
      </c>
      <c r="F314" s="8">
        <v>842022</v>
      </c>
      <c r="G314" s="6" t="s">
        <v>903</v>
      </c>
      <c r="H314" s="6" t="s">
        <v>121</v>
      </c>
      <c r="I314" s="6" t="s">
        <v>122</v>
      </c>
      <c r="J314" s="6" t="s">
        <v>123</v>
      </c>
      <c r="K314" s="9">
        <v>1453.5</v>
      </c>
      <c r="L314" s="6" t="s">
        <v>902</v>
      </c>
      <c r="M314" s="6" t="s">
        <v>836</v>
      </c>
      <c r="N314" s="6" t="s">
        <v>123</v>
      </c>
      <c r="Q314" s="9">
        <v>1453.5</v>
      </c>
      <c r="R314" s="6" t="s">
        <v>124</v>
      </c>
      <c r="S314" s="6" t="s">
        <v>32</v>
      </c>
    </row>
    <row r="315" spans="1:19" x14ac:dyDescent="0.25">
      <c r="A315" s="6" t="s">
        <v>41</v>
      </c>
      <c r="B315" s="6" t="s">
        <v>34</v>
      </c>
      <c r="C315" s="6" t="s">
        <v>35</v>
      </c>
      <c r="D315" s="6" t="s">
        <v>25</v>
      </c>
      <c r="E315" s="7">
        <v>1</v>
      </c>
      <c r="F315" s="8">
        <v>749</v>
      </c>
      <c r="G315" s="6" t="s">
        <v>904</v>
      </c>
      <c r="H315" s="6" t="s">
        <v>905</v>
      </c>
      <c r="I315" s="6" t="s">
        <v>906</v>
      </c>
      <c r="K315" s="9">
        <v>73.8</v>
      </c>
      <c r="L315" s="6" t="s">
        <v>41</v>
      </c>
      <c r="M315" s="6" t="s">
        <v>836</v>
      </c>
      <c r="Q315" s="9">
        <v>73.8</v>
      </c>
      <c r="R315" s="6" t="s">
        <v>52</v>
      </c>
      <c r="S315" s="6" t="s">
        <v>32</v>
      </c>
    </row>
    <row r="316" spans="1:19" x14ac:dyDescent="0.25">
      <c r="A316" s="6" t="s">
        <v>414</v>
      </c>
      <c r="B316" s="6" t="s">
        <v>34</v>
      </c>
      <c r="C316" s="6" t="s">
        <v>35</v>
      </c>
      <c r="D316" s="6" t="s">
        <v>25</v>
      </c>
      <c r="E316" s="7">
        <v>1</v>
      </c>
      <c r="F316" s="8">
        <v>745</v>
      </c>
      <c r="G316" s="6" t="s">
        <v>907</v>
      </c>
      <c r="H316" s="6" t="s">
        <v>905</v>
      </c>
      <c r="I316" s="6" t="s">
        <v>906</v>
      </c>
      <c r="K316" s="9">
        <v>30.3</v>
      </c>
      <c r="L316" s="6" t="s">
        <v>414</v>
      </c>
      <c r="M316" s="6" t="s">
        <v>836</v>
      </c>
      <c r="Q316" s="9">
        <v>30.3</v>
      </c>
      <c r="R316" s="6" t="s">
        <v>52</v>
      </c>
      <c r="S316" s="6" t="s">
        <v>32</v>
      </c>
    </row>
    <row r="317" spans="1:19" x14ac:dyDescent="0.25">
      <c r="A317" s="6" t="s">
        <v>77</v>
      </c>
      <c r="B317" s="6" t="s">
        <v>34</v>
      </c>
      <c r="C317" s="6" t="s">
        <v>35</v>
      </c>
      <c r="D317" s="6" t="s">
        <v>25</v>
      </c>
      <c r="E317" s="7">
        <v>1</v>
      </c>
      <c r="F317" s="8">
        <v>744</v>
      </c>
      <c r="G317" s="6" t="s">
        <v>908</v>
      </c>
      <c r="H317" s="6" t="s">
        <v>905</v>
      </c>
      <c r="I317" s="6" t="s">
        <v>906</v>
      </c>
      <c r="K317" s="9">
        <v>60.4</v>
      </c>
      <c r="L317" s="6" t="s">
        <v>77</v>
      </c>
      <c r="M317" s="6" t="s">
        <v>836</v>
      </c>
      <c r="Q317" s="9">
        <v>60.4</v>
      </c>
      <c r="R317" s="6" t="s">
        <v>52</v>
      </c>
      <c r="S317" s="6" t="s">
        <v>32</v>
      </c>
    </row>
    <row r="318" spans="1:19" x14ac:dyDescent="0.25">
      <c r="A318" s="6" t="s">
        <v>605</v>
      </c>
      <c r="B318" s="6" t="s">
        <v>34</v>
      </c>
      <c r="C318" s="6" t="s">
        <v>35</v>
      </c>
      <c r="D318" s="6" t="s">
        <v>25</v>
      </c>
      <c r="E318" s="7">
        <v>1</v>
      </c>
      <c r="F318" s="8">
        <v>193</v>
      </c>
      <c r="G318" s="6" t="s">
        <v>909</v>
      </c>
      <c r="H318" s="6" t="s">
        <v>542</v>
      </c>
      <c r="I318" s="6" t="s">
        <v>543</v>
      </c>
      <c r="J318" s="6" t="s">
        <v>544</v>
      </c>
      <c r="K318" s="9">
        <v>450</v>
      </c>
      <c r="L318" s="6" t="s">
        <v>445</v>
      </c>
      <c r="M318" s="6" t="s">
        <v>836</v>
      </c>
      <c r="N318" s="6" t="s">
        <v>544</v>
      </c>
      <c r="Q318" s="9">
        <v>450</v>
      </c>
      <c r="R318" s="6" t="s">
        <v>131</v>
      </c>
      <c r="S318" s="6" t="s">
        <v>32</v>
      </c>
    </row>
    <row r="319" spans="1:19" x14ac:dyDescent="0.25">
      <c r="A319" s="6" t="s">
        <v>910</v>
      </c>
      <c r="B319" s="6" t="s">
        <v>34</v>
      </c>
      <c r="C319" s="6" t="s">
        <v>35</v>
      </c>
      <c r="D319" s="6" t="s">
        <v>25</v>
      </c>
      <c r="E319" s="7">
        <v>1</v>
      </c>
      <c r="F319" s="8">
        <v>972022</v>
      </c>
      <c r="G319" s="6" t="s">
        <v>911</v>
      </c>
      <c r="H319" s="6" t="s">
        <v>121</v>
      </c>
      <c r="I319" s="6" t="s">
        <v>122</v>
      </c>
      <c r="J319" s="6" t="s">
        <v>123</v>
      </c>
      <c r="K319" s="9">
        <v>408</v>
      </c>
      <c r="L319" s="6" t="s">
        <v>912</v>
      </c>
      <c r="M319" s="6" t="s">
        <v>836</v>
      </c>
      <c r="N319" s="6" t="s">
        <v>123</v>
      </c>
      <c r="Q319" s="9">
        <v>408</v>
      </c>
      <c r="R319" s="6" t="s">
        <v>124</v>
      </c>
      <c r="S319" s="6" t="s">
        <v>32</v>
      </c>
    </row>
    <row r="320" spans="1:19" x14ac:dyDescent="0.25">
      <c r="A320" s="6" t="s">
        <v>913</v>
      </c>
      <c r="B320" s="6" t="s">
        <v>34</v>
      </c>
      <c r="C320" s="6" t="s">
        <v>35</v>
      </c>
      <c r="D320" s="6" t="s">
        <v>25</v>
      </c>
      <c r="E320" s="7">
        <v>1</v>
      </c>
      <c r="F320" s="8">
        <v>516</v>
      </c>
      <c r="G320" s="6" t="s">
        <v>914</v>
      </c>
      <c r="H320" s="6" t="s">
        <v>363</v>
      </c>
      <c r="I320" s="6" t="s">
        <v>364</v>
      </c>
      <c r="J320" s="6" t="s">
        <v>367</v>
      </c>
      <c r="K320" s="9">
        <v>7800</v>
      </c>
      <c r="L320" s="6" t="s">
        <v>191</v>
      </c>
      <c r="M320" s="6" t="s">
        <v>836</v>
      </c>
      <c r="N320" s="6" t="s">
        <v>367</v>
      </c>
      <c r="Q320" s="9">
        <v>7800</v>
      </c>
      <c r="R320" s="6" t="s">
        <v>334</v>
      </c>
      <c r="S320" s="6" t="s">
        <v>32</v>
      </c>
    </row>
    <row r="321" spans="1:19" x14ac:dyDescent="0.25">
      <c r="A321" s="6" t="s">
        <v>913</v>
      </c>
      <c r="B321" s="6" t="s">
        <v>34</v>
      </c>
      <c r="C321" s="6" t="s">
        <v>35</v>
      </c>
      <c r="D321" s="6" t="s">
        <v>25</v>
      </c>
      <c r="E321" s="7">
        <v>1</v>
      </c>
      <c r="F321" s="8">
        <v>517</v>
      </c>
      <c r="G321" s="6" t="s">
        <v>915</v>
      </c>
      <c r="H321" s="6" t="s">
        <v>363</v>
      </c>
      <c r="I321" s="6" t="s">
        <v>364</v>
      </c>
      <c r="J321" s="6" t="s">
        <v>365</v>
      </c>
      <c r="K321" s="9">
        <v>4980</v>
      </c>
      <c r="L321" s="6" t="s">
        <v>191</v>
      </c>
      <c r="M321" s="6" t="s">
        <v>836</v>
      </c>
      <c r="N321" s="6" t="s">
        <v>365</v>
      </c>
      <c r="Q321" s="9">
        <v>4980</v>
      </c>
      <c r="R321" s="6" t="s">
        <v>334</v>
      </c>
      <c r="S321" s="6" t="s">
        <v>32</v>
      </c>
    </row>
    <row r="322" spans="1:19" x14ac:dyDescent="0.25">
      <c r="A322" s="6" t="s">
        <v>45</v>
      </c>
      <c r="B322" s="6" t="s">
        <v>34</v>
      </c>
      <c r="C322" s="6" t="s">
        <v>35</v>
      </c>
      <c r="D322" s="6" t="s">
        <v>25</v>
      </c>
      <c r="E322" s="7">
        <v>1</v>
      </c>
      <c r="F322" s="8">
        <v>36</v>
      </c>
      <c r="G322" s="6" t="s">
        <v>916</v>
      </c>
      <c r="H322" s="6" t="s">
        <v>516</v>
      </c>
      <c r="I322" s="6" t="s">
        <v>517</v>
      </c>
      <c r="J322" s="6" t="s">
        <v>558</v>
      </c>
      <c r="K322" s="9">
        <v>1422.85</v>
      </c>
      <c r="L322" s="6" t="s">
        <v>431</v>
      </c>
      <c r="M322" s="6" t="s">
        <v>836</v>
      </c>
      <c r="N322" s="6" t="s">
        <v>558</v>
      </c>
      <c r="Q322" s="9">
        <v>1422.85</v>
      </c>
      <c r="R322" s="6" t="s">
        <v>519</v>
      </c>
      <c r="S322" s="6" t="s">
        <v>32</v>
      </c>
    </row>
    <row r="323" spans="1:19" x14ac:dyDescent="0.25">
      <c r="A323" s="6" t="s">
        <v>45</v>
      </c>
      <c r="B323" s="6" t="s">
        <v>34</v>
      </c>
      <c r="C323" s="6" t="s">
        <v>35</v>
      </c>
      <c r="D323" s="6" t="s">
        <v>25</v>
      </c>
      <c r="E323" s="7">
        <v>1</v>
      </c>
      <c r="F323" s="8">
        <v>15022</v>
      </c>
      <c r="G323" s="6" t="s">
        <v>917</v>
      </c>
      <c r="H323" s="6" t="s">
        <v>369</v>
      </c>
      <c r="I323" s="6" t="s">
        <v>370</v>
      </c>
      <c r="J323" s="6" t="s">
        <v>371</v>
      </c>
      <c r="K323" s="9">
        <v>8475.43</v>
      </c>
      <c r="L323" s="6" t="s">
        <v>431</v>
      </c>
      <c r="M323" s="6" t="s">
        <v>836</v>
      </c>
      <c r="N323" s="6" t="s">
        <v>371</v>
      </c>
      <c r="Q323" s="9">
        <v>8475.43</v>
      </c>
      <c r="R323" s="6" t="s">
        <v>372</v>
      </c>
      <c r="S323" s="6" t="s">
        <v>32</v>
      </c>
    </row>
    <row r="324" spans="1:19" x14ac:dyDescent="0.25">
      <c r="A324" s="6" t="s">
        <v>22</v>
      </c>
      <c r="B324" s="6" t="s">
        <v>34</v>
      </c>
      <c r="C324" s="6" t="s">
        <v>35</v>
      </c>
      <c r="D324" s="6" t="s">
        <v>25</v>
      </c>
      <c r="E324" s="7">
        <v>1</v>
      </c>
      <c r="F324" s="8">
        <v>22988</v>
      </c>
      <c r="G324" s="6" t="s">
        <v>87</v>
      </c>
      <c r="H324" s="6" t="s">
        <v>61</v>
      </c>
      <c r="I324" s="6" t="s">
        <v>62</v>
      </c>
      <c r="J324" s="6" t="s">
        <v>63</v>
      </c>
      <c r="K324" s="9">
        <v>2986.22</v>
      </c>
      <c r="L324" s="6" t="s">
        <v>22</v>
      </c>
      <c r="M324" s="6" t="s">
        <v>836</v>
      </c>
      <c r="N324" s="6" t="s">
        <v>63</v>
      </c>
      <c r="Q324" s="9">
        <v>2986.22</v>
      </c>
      <c r="R324" s="6" t="s">
        <v>65</v>
      </c>
      <c r="S324" s="6" t="s">
        <v>32</v>
      </c>
    </row>
    <row r="325" spans="1:19" x14ac:dyDescent="0.25">
      <c r="A325" s="6" t="s">
        <v>45</v>
      </c>
      <c r="B325" s="6" t="s">
        <v>34</v>
      </c>
      <c r="C325" s="6" t="s">
        <v>35</v>
      </c>
      <c r="D325" s="6" t="s">
        <v>25</v>
      </c>
      <c r="E325" s="7">
        <v>1</v>
      </c>
      <c r="F325" s="8">
        <v>312022</v>
      </c>
      <c r="G325" s="6" t="s">
        <v>918</v>
      </c>
      <c r="H325" s="6" t="s">
        <v>919</v>
      </c>
      <c r="I325" s="6" t="s">
        <v>920</v>
      </c>
      <c r="K325" s="9">
        <v>98.18</v>
      </c>
      <c r="L325" s="6" t="s">
        <v>45</v>
      </c>
      <c r="M325" s="6" t="s">
        <v>836</v>
      </c>
      <c r="Q325" s="9">
        <v>98.18</v>
      </c>
      <c r="R325" s="6" t="s">
        <v>439</v>
      </c>
      <c r="S325" s="6" t="s">
        <v>32</v>
      </c>
    </row>
    <row r="326" spans="1:19" x14ac:dyDescent="0.25">
      <c r="A326" s="6" t="s">
        <v>45</v>
      </c>
      <c r="B326" s="6" t="s">
        <v>34</v>
      </c>
      <c r="C326" s="6" t="s">
        <v>35</v>
      </c>
      <c r="D326" s="6" t="s">
        <v>25</v>
      </c>
      <c r="E326" s="7">
        <v>1</v>
      </c>
      <c r="F326" s="8">
        <v>352022</v>
      </c>
      <c r="G326" s="6" t="s">
        <v>921</v>
      </c>
      <c r="H326" s="6" t="s">
        <v>919</v>
      </c>
      <c r="I326" s="6" t="s">
        <v>920</v>
      </c>
      <c r="K326" s="9">
        <v>47.72</v>
      </c>
      <c r="L326" s="6" t="s">
        <v>45</v>
      </c>
      <c r="M326" s="6" t="s">
        <v>836</v>
      </c>
      <c r="Q326" s="9">
        <v>47.72</v>
      </c>
      <c r="R326" s="6" t="s">
        <v>922</v>
      </c>
      <c r="S326" s="6" t="s">
        <v>32</v>
      </c>
    </row>
    <row r="327" spans="1:19" x14ac:dyDescent="0.25">
      <c r="A327" s="6" t="s">
        <v>45</v>
      </c>
      <c r="B327" s="6" t="s">
        <v>34</v>
      </c>
      <c r="C327" s="6" t="s">
        <v>35</v>
      </c>
      <c r="D327" s="6" t="s">
        <v>25</v>
      </c>
      <c r="E327" s="7">
        <v>1</v>
      </c>
      <c r="F327" s="8">
        <v>859</v>
      </c>
      <c r="G327" s="6" t="s">
        <v>923</v>
      </c>
      <c r="H327" s="6" t="s">
        <v>905</v>
      </c>
      <c r="I327" s="6" t="s">
        <v>906</v>
      </c>
      <c r="K327" s="9">
        <v>260.10000000000002</v>
      </c>
      <c r="L327" s="6" t="s">
        <v>45</v>
      </c>
      <c r="M327" s="6" t="s">
        <v>836</v>
      </c>
      <c r="Q327" s="9">
        <v>260.10000000000002</v>
      </c>
      <c r="R327" s="6" t="s">
        <v>52</v>
      </c>
      <c r="S327" s="6" t="s">
        <v>32</v>
      </c>
    </row>
    <row r="328" spans="1:19" x14ac:dyDescent="0.25">
      <c r="A328" s="6" t="s">
        <v>45</v>
      </c>
      <c r="B328" s="6" t="s">
        <v>34</v>
      </c>
      <c r="C328" s="6" t="s">
        <v>35</v>
      </c>
      <c r="D328" s="6" t="s">
        <v>25</v>
      </c>
      <c r="E328" s="7">
        <v>1</v>
      </c>
      <c r="F328" s="8">
        <v>152</v>
      </c>
      <c r="G328" s="6" t="s">
        <v>924</v>
      </c>
      <c r="H328" s="6" t="s">
        <v>392</v>
      </c>
      <c r="I328" s="6" t="s">
        <v>393</v>
      </c>
      <c r="K328" s="9">
        <v>7463.01</v>
      </c>
      <c r="L328" s="6" t="s">
        <v>440</v>
      </c>
      <c r="M328" s="6" t="s">
        <v>836</v>
      </c>
      <c r="Q328" s="9">
        <v>7463.01</v>
      </c>
      <c r="R328" s="6" t="s">
        <v>158</v>
      </c>
      <c r="S328" s="6" t="s">
        <v>32</v>
      </c>
    </row>
    <row r="329" spans="1:19" x14ac:dyDescent="0.25">
      <c r="A329" s="6" t="s">
        <v>194</v>
      </c>
      <c r="B329" s="6" t="s">
        <v>34</v>
      </c>
      <c r="C329" s="6" t="s">
        <v>35</v>
      </c>
      <c r="D329" s="6" t="s">
        <v>25</v>
      </c>
      <c r="E329" s="7">
        <v>1</v>
      </c>
      <c r="F329" s="8">
        <v>51</v>
      </c>
      <c r="G329" s="6" t="s">
        <v>925</v>
      </c>
      <c r="H329" s="6" t="s">
        <v>490</v>
      </c>
      <c r="I329" s="6" t="s">
        <v>491</v>
      </c>
      <c r="J329" s="6" t="s">
        <v>926</v>
      </c>
      <c r="K329" s="9">
        <v>603.61</v>
      </c>
      <c r="L329" s="6" t="s">
        <v>194</v>
      </c>
      <c r="M329" s="6" t="s">
        <v>836</v>
      </c>
      <c r="N329" s="6" t="s">
        <v>926</v>
      </c>
      <c r="Q329" s="9">
        <v>603.61</v>
      </c>
      <c r="R329" s="6" t="s">
        <v>108</v>
      </c>
      <c r="S329" s="6" t="s">
        <v>32</v>
      </c>
    </row>
    <row r="330" spans="1:19" x14ac:dyDescent="0.25">
      <c r="A330" s="6" t="s">
        <v>194</v>
      </c>
      <c r="B330" s="6" t="s">
        <v>34</v>
      </c>
      <c r="C330" s="6" t="s">
        <v>35</v>
      </c>
      <c r="D330" s="6" t="s">
        <v>25</v>
      </c>
      <c r="E330" s="7">
        <v>1</v>
      </c>
      <c r="F330" s="8">
        <v>50</v>
      </c>
      <c r="G330" s="6" t="s">
        <v>927</v>
      </c>
      <c r="H330" s="6" t="s">
        <v>490</v>
      </c>
      <c r="I330" s="6" t="s">
        <v>491</v>
      </c>
      <c r="J330" s="6" t="s">
        <v>928</v>
      </c>
      <c r="K330" s="9">
        <v>465</v>
      </c>
      <c r="L330" s="6" t="s">
        <v>194</v>
      </c>
      <c r="M330" s="6" t="s">
        <v>836</v>
      </c>
      <c r="N330" s="6" t="s">
        <v>928</v>
      </c>
      <c r="Q330" s="9">
        <v>465</v>
      </c>
      <c r="R330" s="6" t="s">
        <v>108</v>
      </c>
      <c r="S330" s="6" t="s">
        <v>32</v>
      </c>
    </row>
    <row r="331" spans="1:19" x14ac:dyDescent="0.25">
      <c r="A331" s="6" t="s">
        <v>45</v>
      </c>
      <c r="B331" s="6" t="s">
        <v>34</v>
      </c>
      <c r="C331" s="6" t="s">
        <v>35</v>
      </c>
      <c r="D331" s="6" t="s">
        <v>25</v>
      </c>
      <c r="E331" s="7">
        <v>1</v>
      </c>
      <c r="F331" s="8">
        <v>927</v>
      </c>
      <c r="G331" s="6" t="s">
        <v>929</v>
      </c>
      <c r="H331" s="6" t="s">
        <v>395</v>
      </c>
      <c r="I331" s="6" t="s">
        <v>396</v>
      </c>
      <c r="J331" s="6" t="s">
        <v>930</v>
      </c>
      <c r="K331" s="9">
        <v>8106.45</v>
      </c>
      <c r="L331" s="6" t="s">
        <v>431</v>
      </c>
      <c r="M331" s="6" t="s">
        <v>836</v>
      </c>
      <c r="N331" s="6" t="s">
        <v>930</v>
      </c>
      <c r="Q331" s="9">
        <v>8106.45</v>
      </c>
      <c r="R331" s="6" t="s">
        <v>329</v>
      </c>
      <c r="S331" s="6" t="s">
        <v>32</v>
      </c>
    </row>
    <row r="332" spans="1:19" x14ac:dyDescent="0.25">
      <c r="A332" s="6" t="s">
        <v>45</v>
      </c>
      <c r="B332" s="6" t="s">
        <v>34</v>
      </c>
      <c r="C332" s="6" t="s">
        <v>35</v>
      </c>
      <c r="D332" s="6" t="s">
        <v>25</v>
      </c>
      <c r="E332" s="7">
        <v>1</v>
      </c>
      <c r="F332" s="8">
        <v>928</v>
      </c>
      <c r="G332" s="6" t="s">
        <v>931</v>
      </c>
      <c r="H332" s="6" t="s">
        <v>395</v>
      </c>
      <c r="I332" s="6" t="s">
        <v>396</v>
      </c>
      <c r="J332" s="6" t="s">
        <v>404</v>
      </c>
      <c r="K332" s="9">
        <v>6441.48</v>
      </c>
      <c r="L332" s="6" t="s">
        <v>431</v>
      </c>
      <c r="M332" s="6" t="s">
        <v>836</v>
      </c>
      <c r="N332" s="6" t="s">
        <v>404</v>
      </c>
      <c r="Q332" s="9">
        <v>6441.48</v>
      </c>
      <c r="R332" s="6" t="s">
        <v>329</v>
      </c>
      <c r="S332" s="6" t="s">
        <v>32</v>
      </c>
    </row>
    <row r="333" spans="1:19" x14ac:dyDescent="0.25">
      <c r="A333" s="6" t="s">
        <v>194</v>
      </c>
      <c r="B333" s="6" t="s">
        <v>34</v>
      </c>
      <c r="C333" s="6" t="s">
        <v>35</v>
      </c>
      <c r="D333" s="6" t="s">
        <v>25</v>
      </c>
      <c r="E333" s="7">
        <v>1</v>
      </c>
      <c r="F333" s="8">
        <v>53</v>
      </c>
      <c r="G333" s="6" t="s">
        <v>932</v>
      </c>
      <c r="H333" s="6" t="s">
        <v>490</v>
      </c>
      <c r="I333" s="6" t="s">
        <v>491</v>
      </c>
      <c r="J333" s="6" t="s">
        <v>933</v>
      </c>
      <c r="K333" s="9">
        <v>12500</v>
      </c>
      <c r="L333" s="6" t="s">
        <v>194</v>
      </c>
      <c r="M333" s="6" t="s">
        <v>836</v>
      </c>
      <c r="N333" s="6" t="s">
        <v>933</v>
      </c>
      <c r="Q333" s="9">
        <v>12500</v>
      </c>
      <c r="R333" s="6" t="s">
        <v>934</v>
      </c>
      <c r="S333" s="6" t="s">
        <v>32</v>
      </c>
    </row>
    <row r="334" spans="1:19" x14ac:dyDescent="0.25">
      <c r="A334" s="6" t="s">
        <v>194</v>
      </c>
      <c r="B334" s="6" t="s">
        <v>34</v>
      </c>
      <c r="C334" s="6" t="s">
        <v>35</v>
      </c>
      <c r="D334" s="6" t="s">
        <v>25</v>
      </c>
      <c r="E334" s="7">
        <v>1</v>
      </c>
      <c r="F334" s="8">
        <v>52</v>
      </c>
      <c r="G334" s="6" t="s">
        <v>935</v>
      </c>
      <c r="H334" s="6" t="s">
        <v>490</v>
      </c>
      <c r="I334" s="6" t="s">
        <v>491</v>
      </c>
      <c r="J334" s="6" t="s">
        <v>936</v>
      </c>
      <c r="K334" s="9">
        <v>623.61</v>
      </c>
      <c r="L334" s="6" t="s">
        <v>194</v>
      </c>
      <c r="M334" s="6" t="s">
        <v>836</v>
      </c>
      <c r="N334" s="6" t="s">
        <v>936</v>
      </c>
      <c r="Q334" s="9">
        <v>623.61</v>
      </c>
      <c r="R334" s="6" t="s">
        <v>108</v>
      </c>
      <c r="S334" s="6" t="s">
        <v>32</v>
      </c>
    </row>
    <row r="335" spans="1:19" x14ac:dyDescent="0.25">
      <c r="A335" s="6" t="s">
        <v>45</v>
      </c>
      <c r="B335" s="6" t="s">
        <v>34</v>
      </c>
      <c r="C335" s="6" t="s">
        <v>35</v>
      </c>
      <c r="D335" s="6" t="s">
        <v>25</v>
      </c>
      <c r="E335" s="7">
        <v>1</v>
      </c>
      <c r="F335" s="8">
        <v>929</v>
      </c>
      <c r="G335" s="6" t="s">
        <v>937</v>
      </c>
      <c r="H335" s="6" t="s">
        <v>395</v>
      </c>
      <c r="I335" s="6" t="s">
        <v>396</v>
      </c>
      <c r="J335" s="6" t="s">
        <v>938</v>
      </c>
      <c r="K335" s="9">
        <v>7659.63</v>
      </c>
      <c r="L335" s="6" t="s">
        <v>431</v>
      </c>
      <c r="M335" s="6" t="s">
        <v>836</v>
      </c>
      <c r="N335" s="6" t="s">
        <v>938</v>
      </c>
      <c r="Q335" s="9">
        <v>7659.63</v>
      </c>
      <c r="R335" s="6" t="s">
        <v>329</v>
      </c>
      <c r="S335" s="6" t="s">
        <v>32</v>
      </c>
    </row>
    <row r="336" spans="1:19" x14ac:dyDescent="0.25">
      <c r="A336" s="6" t="s">
        <v>698</v>
      </c>
      <c r="B336" s="6" t="s">
        <v>34</v>
      </c>
      <c r="C336" s="6" t="s">
        <v>35</v>
      </c>
      <c r="D336" s="6" t="s">
        <v>25</v>
      </c>
      <c r="E336" s="7">
        <v>1</v>
      </c>
      <c r="F336" s="8">
        <v>62022</v>
      </c>
      <c r="G336" s="6" t="s">
        <v>939</v>
      </c>
      <c r="H336" s="6" t="s">
        <v>145</v>
      </c>
      <c r="I336" s="6" t="s">
        <v>146</v>
      </c>
      <c r="J336" s="6" t="s">
        <v>940</v>
      </c>
      <c r="K336" s="9">
        <v>810</v>
      </c>
      <c r="L336" s="6" t="s">
        <v>46</v>
      </c>
      <c r="M336" s="6" t="s">
        <v>836</v>
      </c>
      <c r="N336" s="6" t="s">
        <v>940</v>
      </c>
      <c r="Q336" s="9">
        <v>810</v>
      </c>
      <c r="R336" s="6" t="s">
        <v>148</v>
      </c>
      <c r="S336" s="6" t="s">
        <v>32</v>
      </c>
    </row>
    <row r="337" spans="1:19" x14ac:dyDescent="0.25">
      <c r="A337" s="6" t="s">
        <v>698</v>
      </c>
      <c r="B337" s="6" t="s">
        <v>34</v>
      </c>
      <c r="C337" s="6" t="s">
        <v>35</v>
      </c>
      <c r="D337" s="6" t="s">
        <v>25</v>
      </c>
      <c r="E337" s="7">
        <v>1</v>
      </c>
      <c r="F337" s="8">
        <v>1622</v>
      </c>
      <c r="G337" s="6" t="s">
        <v>941</v>
      </c>
      <c r="H337" s="6" t="s">
        <v>942</v>
      </c>
      <c r="I337" s="6" t="s">
        <v>943</v>
      </c>
      <c r="J337" s="6" t="s">
        <v>944</v>
      </c>
      <c r="K337" s="9">
        <v>2080</v>
      </c>
      <c r="L337" s="6" t="s">
        <v>945</v>
      </c>
      <c r="M337" s="6" t="s">
        <v>836</v>
      </c>
      <c r="N337" s="6" t="s">
        <v>944</v>
      </c>
      <c r="Q337" s="9">
        <v>2080</v>
      </c>
      <c r="R337" s="6" t="s">
        <v>31</v>
      </c>
      <c r="S337" s="6" t="s">
        <v>32</v>
      </c>
    </row>
    <row r="338" spans="1:19" x14ac:dyDescent="0.25">
      <c r="A338" s="6" t="s">
        <v>45</v>
      </c>
      <c r="B338" s="6" t="s">
        <v>34</v>
      </c>
      <c r="C338" s="6" t="s">
        <v>35</v>
      </c>
      <c r="D338" s="6" t="s">
        <v>25</v>
      </c>
      <c r="E338" s="7">
        <v>1</v>
      </c>
      <c r="F338" s="8">
        <v>152</v>
      </c>
      <c r="G338" s="6" t="s">
        <v>946</v>
      </c>
      <c r="H338" s="6" t="s">
        <v>593</v>
      </c>
      <c r="I338" s="6" t="s">
        <v>594</v>
      </c>
      <c r="J338" s="6" t="s">
        <v>595</v>
      </c>
      <c r="K338" s="9">
        <v>392.03</v>
      </c>
      <c r="L338" s="6" t="s">
        <v>191</v>
      </c>
      <c r="M338" s="6" t="s">
        <v>836</v>
      </c>
      <c r="N338" s="6" t="s">
        <v>595</v>
      </c>
      <c r="Q338" s="9">
        <v>392.03</v>
      </c>
      <c r="R338" s="6" t="s">
        <v>52</v>
      </c>
      <c r="S338" s="6" t="s">
        <v>32</v>
      </c>
    </row>
    <row r="339" spans="1:19" x14ac:dyDescent="0.25">
      <c r="A339" s="6" t="s">
        <v>45</v>
      </c>
      <c r="B339" s="6" t="s">
        <v>34</v>
      </c>
      <c r="C339" s="6" t="s">
        <v>35</v>
      </c>
      <c r="D339" s="6" t="s">
        <v>25</v>
      </c>
      <c r="E339" s="7">
        <v>1</v>
      </c>
      <c r="F339" s="8">
        <v>151</v>
      </c>
      <c r="G339" s="6" t="s">
        <v>947</v>
      </c>
      <c r="H339" s="6" t="s">
        <v>593</v>
      </c>
      <c r="I339" s="6" t="s">
        <v>594</v>
      </c>
      <c r="J339" s="6" t="s">
        <v>948</v>
      </c>
      <c r="K339" s="9">
        <v>2858.64</v>
      </c>
      <c r="L339" s="6" t="s">
        <v>191</v>
      </c>
      <c r="M339" s="6" t="s">
        <v>836</v>
      </c>
      <c r="N339" s="6" t="s">
        <v>948</v>
      </c>
      <c r="Q339" s="9">
        <v>2858.64</v>
      </c>
      <c r="R339" s="6" t="s">
        <v>52</v>
      </c>
      <c r="S339" s="6" t="s">
        <v>32</v>
      </c>
    </row>
    <row r="340" spans="1:19" x14ac:dyDescent="0.25">
      <c r="A340" s="6" t="s">
        <v>194</v>
      </c>
      <c r="B340" s="6" t="s">
        <v>34</v>
      </c>
      <c r="C340" s="6" t="s">
        <v>35</v>
      </c>
      <c r="D340" s="6" t="s">
        <v>25</v>
      </c>
      <c r="E340" s="7">
        <v>1</v>
      </c>
      <c r="F340" s="8">
        <v>886</v>
      </c>
      <c r="G340" s="6" t="s">
        <v>949</v>
      </c>
      <c r="H340" s="6" t="s">
        <v>905</v>
      </c>
      <c r="I340" s="6" t="s">
        <v>906</v>
      </c>
      <c r="K340" s="9">
        <v>13.75</v>
      </c>
      <c r="L340" s="6" t="s">
        <v>194</v>
      </c>
      <c r="M340" s="6" t="s">
        <v>836</v>
      </c>
      <c r="Q340" s="9">
        <v>13.75</v>
      </c>
      <c r="R340" s="6" t="s">
        <v>52</v>
      </c>
      <c r="S340" s="6" t="s">
        <v>32</v>
      </c>
    </row>
    <row r="341" spans="1:19" x14ac:dyDescent="0.25">
      <c r="A341" s="6" t="s">
        <v>45</v>
      </c>
      <c r="B341" s="6" t="s">
        <v>34</v>
      </c>
      <c r="C341" s="6" t="s">
        <v>35</v>
      </c>
      <c r="D341" s="6" t="s">
        <v>25</v>
      </c>
      <c r="E341" s="7">
        <v>1</v>
      </c>
      <c r="F341" s="8">
        <v>12</v>
      </c>
      <c r="G341" s="6" t="s">
        <v>950</v>
      </c>
      <c r="H341" s="6" t="s">
        <v>951</v>
      </c>
      <c r="I341" s="6" t="s">
        <v>952</v>
      </c>
      <c r="J341" s="6" t="s">
        <v>953</v>
      </c>
      <c r="K341" s="9">
        <v>3360</v>
      </c>
      <c r="L341" s="6" t="s">
        <v>191</v>
      </c>
      <c r="M341" s="6" t="s">
        <v>836</v>
      </c>
      <c r="N341" s="6" t="s">
        <v>953</v>
      </c>
      <c r="Q341" s="9">
        <v>3360</v>
      </c>
      <c r="R341" s="6" t="s">
        <v>386</v>
      </c>
      <c r="S341" s="6" t="s">
        <v>32</v>
      </c>
    </row>
    <row r="342" spans="1:19" x14ac:dyDescent="0.25">
      <c r="A342" s="6" t="s">
        <v>46</v>
      </c>
      <c r="B342" s="6" t="s">
        <v>34</v>
      </c>
      <c r="C342" s="6" t="s">
        <v>35</v>
      </c>
      <c r="D342" s="6" t="s">
        <v>25</v>
      </c>
      <c r="E342" s="7">
        <v>1</v>
      </c>
      <c r="F342" s="8">
        <v>72022</v>
      </c>
      <c r="G342" s="6" t="s">
        <v>954</v>
      </c>
      <c r="H342" s="6" t="s">
        <v>145</v>
      </c>
      <c r="I342" s="6" t="s">
        <v>146</v>
      </c>
      <c r="J342" s="6" t="s">
        <v>955</v>
      </c>
      <c r="K342" s="9">
        <v>14268.8</v>
      </c>
      <c r="L342" s="6" t="s">
        <v>711</v>
      </c>
      <c r="M342" s="6" t="s">
        <v>836</v>
      </c>
      <c r="N342" s="6" t="s">
        <v>955</v>
      </c>
      <c r="Q342" s="9">
        <v>14268.8</v>
      </c>
      <c r="R342" s="6" t="s">
        <v>148</v>
      </c>
      <c r="S342" s="6" t="s">
        <v>32</v>
      </c>
    </row>
    <row r="343" spans="1:19" x14ac:dyDescent="0.25">
      <c r="A343" s="6" t="s">
        <v>107</v>
      </c>
      <c r="B343" s="6" t="s">
        <v>34</v>
      </c>
      <c r="C343" s="6" t="s">
        <v>35</v>
      </c>
      <c r="D343" s="6" t="s">
        <v>25</v>
      </c>
      <c r="E343" s="7">
        <v>1</v>
      </c>
      <c r="F343" s="8">
        <v>275</v>
      </c>
      <c r="G343" s="6" t="s">
        <v>956</v>
      </c>
      <c r="H343" s="6" t="s">
        <v>957</v>
      </c>
      <c r="I343" s="6" t="s">
        <v>958</v>
      </c>
      <c r="J343" s="6" t="s">
        <v>959</v>
      </c>
      <c r="K343" s="9">
        <v>400</v>
      </c>
      <c r="L343" s="6" t="s">
        <v>107</v>
      </c>
      <c r="M343" s="6" t="s">
        <v>836</v>
      </c>
      <c r="N343" s="6" t="s">
        <v>959</v>
      </c>
      <c r="Q343" s="9">
        <v>400</v>
      </c>
      <c r="R343" s="6" t="s">
        <v>148</v>
      </c>
      <c r="S343" s="6" t="s">
        <v>32</v>
      </c>
    </row>
    <row r="344" spans="1:19" x14ac:dyDescent="0.25">
      <c r="A344" s="6" t="s">
        <v>107</v>
      </c>
      <c r="B344" s="6" t="s">
        <v>34</v>
      </c>
      <c r="C344" s="6" t="s">
        <v>35</v>
      </c>
      <c r="D344" s="6" t="s">
        <v>25</v>
      </c>
      <c r="E344" s="7">
        <v>1</v>
      </c>
      <c r="F344" s="8">
        <v>3176</v>
      </c>
      <c r="G344" s="6" t="s">
        <v>960</v>
      </c>
      <c r="H344" s="6" t="s">
        <v>961</v>
      </c>
      <c r="I344" s="6" t="s">
        <v>962</v>
      </c>
      <c r="J344" s="6" t="s">
        <v>963</v>
      </c>
      <c r="K344" s="9">
        <v>2000</v>
      </c>
      <c r="L344" s="6" t="s">
        <v>964</v>
      </c>
      <c r="M344" s="6" t="s">
        <v>836</v>
      </c>
      <c r="N344" s="6" t="s">
        <v>963</v>
      </c>
      <c r="Q344" s="9">
        <v>2000</v>
      </c>
      <c r="R344" s="6" t="s">
        <v>148</v>
      </c>
      <c r="S344" s="6" t="s">
        <v>32</v>
      </c>
    </row>
    <row r="345" spans="1:19" x14ac:dyDescent="0.25">
      <c r="A345" s="6" t="s">
        <v>852</v>
      </c>
      <c r="B345" s="6" t="s">
        <v>23</v>
      </c>
      <c r="C345" s="6" t="s">
        <v>24</v>
      </c>
      <c r="D345" s="6" t="s">
        <v>25</v>
      </c>
      <c r="E345" s="7">
        <v>1</v>
      </c>
      <c r="F345" s="8">
        <v>784</v>
      </c>
      <c r="G345" s="6" t="s">
        <v>965</v>
      </c>
      <c r="H345" s="6" t="s">
        <v>878</v>
      </c>
      <c r="I345" s="6" t="s">
        <v>879</v>
      </c>
      <c r="K345" s="9">
        <v>2048</v>
      </c>
      <c r="L345" s="6" t="s">
        <v>852</v>
      </c>
      <c r="M345" s="6" t="s">
        <v>836</v>
      </c>
      <c r="Q345" s="9">
        <v>2048</v>
      </c>
      <c r="R345" s="6" t="s">
        <v>432</v>
      </c>
      <c r="S345" s="6" t="s">
        <v>32</v>
      </c>
    </row>
    <row r="346" spans="1:19" x14ac:dyDescent="0.25">
      <c r="A346" s="6" t="s">
        <v>177</v>
      </c>
      <c r="B346" s="6" t="s">
        <v>34</v>
      </c>
      <c r="C346" s="6" t="s">
        <v>35</v>
      </c>
      <c r="D346" s="6" t="s">
        <v>25</v>
      </c>
      <c r="E346" s="7">
        <v>1</v>
      </c>
      <c r="F346" s="8">
        <v>898</v>
      </c>
      <c r="G346" s="6" t="s">
        <v>966</v>
      </c>
      <c r="H346" s="6" t="s">
        <v>905</v>
      </c>
      <c r="I346" s="6" t="s">
        <v>906</v>
      </c>
      <c r="K346" s="9">
        <v>17.5</v>
      </c>
      <c r="L346" s="6" t="s">
        <v>177</v>
      </c>
      <c r="M346" s="6" t="s">
        <v>836</v>
      </c>
      <c r="Q346" s="9">
        <v>17.5</v>
      </c>
      <c r="R346" s="6" t="s">
        <v>52</v>
      </c>
      <c r="S346" s="6" t="s">
        <v>32</v>
      </c>
    </row>
    <row r="347" spans="1:19" x14ac:dyDescent="0.25">
      <c r="A347" s="6" t="s">
        <v>192</v>
      </c>
      <c r="B347" s="6" t="s">
        <v>34</v>
      </c>
      <c r="C347" s="6" t="s">
        <v>35</v>
      </c>
      <c r="D347" s="6" t="s">
        <v>25</v>
      </c>
      <c r="E347" s="7">
        <v>1</v>
      </c>
      <c r="F347" s="8">
        <v>30</v>
      </c>
      <c r="G347" s="6" t="s">
        <v>967</v>
      </c>
      <c r="H347" s="6" t="s">
        <v>968</v>
      </c>
      <c r="I347" s="6" t="s">
        <v>969</v>
      </c>
      <c r="J347" s="6" t="s">
        <v>970</v>
      </c>
      <c r="K347" s="9">
        <v>40509.760000000002</v>
      </c>
      <c r="L347" s="6" t="s">
        <v>192</v>
      </c>
      <c r="M347" s="6" t="s">
        <v>836</v>
      </c>
      <c r="N347" s="6" t="s">
        <v>970</v>
      </c>
      <c r="O347" s="6" t="s">
        <v>971</v>
      </c>
      <c r="Q347" s="9">
        <v>40509.760000000002</v>
      </c>
      <c r="R347" s="6" t="s">
        <v>972</v>
      </c>
      <c r="S347" s="6" t="s">
        <v>32</v>
      </c>
    </row>
    <row r="348" spans="1:19" x14ac:dyDescent="0.25">
      <c r="A348" s="6" t="s">
        <v>177</v>
      </c>
      <c r="B348" s="6" t="s">
        <v>34</v>
      </c>
      <c r="C348" s="6" t="s">
        <v>35</v>
      </c>
      <c r="D348" s="6" t="s">
        <v>25</v>
      </c>
      <c r="E348" s="7">
        <v>1</v>
      </c>
      <c r="F348" s="8">
        <v>113552</v>
      </c>
      <c r="G348" s="6" t="s">
        <v>973</v>
      </c>
      <c r="H348" s="6" t="s">
        <v>679</v>
      </c>
      <c r="I348" s="6" t="s">
        <v>680</v>
      </c>
      <c r="J348" s="6" t="s">
        <v>974</v>
      </c>
      <c r="K348" s="9">
        <v>750</v>
      </c>
      <c r="L348" s="6" t="s">
        <v>975</v>
      </c>
      <c r="M348" s="6" t="s">
        <v>836</v>
      </c>
      <c r="N348" s="6" t="s">
        <v>974</v>
      </c>
      <c r="Q348" s="9">
        <v>750</v>
      </c>
      <c r="R348" s="6" t="s">
        <v>158</v>
      </c>
      <c r="S348" s="6" t="s">
        <v>32</v>
      </c>
    </row>
    <row r="349" spans="1:19" x14ac:dyDescent="0.25">
      <c r="A349" s="6" t="s">
        <v>198</v>
      </c>
      <c r="B349" s="6" t="s">
        <v>34</v>
      </c>
      <c r="C349" s="6" t="s">
        <v>35</v>
      </c>
      <c r="D349" s="6" t="s">
        <v>25</v>
      </c>
      <c r="E349" s="7">
        <v>1</v>
      </c>
      <c r="F349" s="8">
        <v>194120</v>
      </c>
      <c r="G349" s="6" t="s">
        <v>976</v>
      </c>
      <c r="H349" s="6" t="s">
        <v>977</v>
      </c>
      <c r="I349" s="6" t="s">
        <v>978</v>
      </c>
      <c r="K349" s="9">
        <v>75</v>
      </c>
      <c r="L349" s="6" t="s">
        <v>191</v>
      </c>
      <c r="M349" s="6" t="s">
        <v>836</v>
      </c>
      <c r="Q349" s="9">
        <v>75</v>
      </c>
      <c r="R349" s="6" t="s">
        <v>703</v>
      </c>
      <c r="S349" s="6" t="s">
        <v>32</v>
      </c>
    </row>
    <row r="350" spans="1:19" x14ac:dyDescent="0.25">
      <c r="A350" s="6" t="s">
        <v>293</v>
      </c>
      <c r="B350" s="6" t="s">
        <v>34</v>
      </c>
      <c r="C350" s="6" t="s">
        <v>35</v>
      </c>
      <c r="D350" s="6" t="s">
        <v>25</v>
      </c>
      <c r="E350" s="7">
        <v>1</v>
      </c>
      <c r="F350" s="8">
        <v>187</v>
      </c>
      <c r="G350" s="6" t="s">
        <v>641</v>
      </c>
      <c r="H350" s="6" t="s">
        <v>150</v>
      </c>
      <c r="I350" s="6" t="s">
        <v>151</v>
      </c>
      <c r="J350" s="6" t="s">
        <v>642</v>
      </c>
      <c r="K350" s="9">
        <v>28147.5</v>
      </c>
      <c r="L350" s="6" t="s">
        <v>293</v>
      </c>
      <c r="M350" s="6" t="s">
        <v>836</v>
      </c>
      <c r="N350" s="6" t="s">
        <v>642</v>
      </c>
      <c r="Q350" s="9">
        <v>28147.5</v>
      </c>
      <c r="R350" s="6" t="s">
        <v>643</v>
      </c>
      <c r="S350" s="6" t="s">
        <v>32</v>
      </c>
    </row>
    <row r="351" spans="1:19" x14ac:dyDescent="0.25">
      <c r="A351" s="6" t="s">
        <v>283</v>
      </c>
      <c r="B351" s="6" t="s">
        <v>34</v>
      </c>
      <c r="C351" s="6" t="s">
        <v>35</v>
      </c>
      <c r="D351" s="6" t="s">
        <v>25</v>
      </c>
      <c r="E351" s="7">
        <v>1</v>
      </c>
      <c r="F351" s="8">
        <v>9622</v>
      </c>
      <c r="G351" s="6" t="s">
        <v>979</v>
      </c>
      <c r="H351" s="6" t="s">
        <v>980</v>
      </c>
      <c r="I351" s="6" t="s">
        <v>981</v>
      </c>
      <c r="J351" s="6" t="s">
        <v>982</v>
      </c>
      <c r="K351" s="9">
        <v>2390</v>
      </c>
      <c r="L351" s="6" t="s">
        <v>765</v>
      </c>
      <c r="M351" s="6" t="s">
        <v>836</v>
      </c>
      <c r="N351" s="6" t="s">
        <v>982</v>
      </c>
      <c r="Q351" s="9">
        <v>2390</v>
      </c>
      <c r="R351" s="6" t="s">
        <v>148</v>
      </c>
      <c r="S351" s="6" t="s">
        <v>32</v>
      </c>
    </row>
    <row r="352" spans="1:19" x14ac:dyDescent="0.25">
      <c r="A352" s="6" t="s">
        <v>198</v>
      </c>
      <c r="B352" s="6" t="s">
        <v>34</v>
      </c>
      <c r="C352" s="6" t="s">
        <v>35</v>
      </c>
      <c r="D352" s="6" t="s">
        <v>25</v>
      </c>
      <c r="E352" s="7">
        <v>1</v>
      </c>
      <c r="F352" s="8">
        <v>915</v>
      </c>
      <c r="G352" s="6" t="s">
        <v>983</v>
      </c>
      <c r="H352" s="6" t="s">
        <v>905</v>
      </c>
      <c r="I352" s="6" t="s">
        <v>906</v>
      </c>
      <c r="K352" s="9">
        <v>111.98</v>
      </c>
      <c r="L352" s="6" t="s">
        <v>198</v>
      </c>
      <c r="M352" s="6" t="s">
        <v>836</v>
      </c>
      <c r="Q352" s="9">
        <v>111.98</v>
      </c>
      <c r="R352" s="6" t="s">
        <v>52</v>
      </c>
      <c r="S352" s="6" t="s">
        <v>32</v>
      </c>
    </row>
    <row r="353" spans="1:19" x14ac:dyDescent="0.25">
      <c r="A353" s="6" t="s">
        <v>431</v>
      </c>
      <c r="B353" s="6" t="s">
        <v>34</v>
      </c>
      <c r="C353" s="6" t="s">
        <v>35</v>
      </c>
      <c r="D353" s="6" t="s">
        <v>25</v>
      </c>
      <c r="E353" s="7">
        <v>1</v>
      </c>
      <c r="F353" s="8">
        <v>182022</v>
      </c>
      <c r="G353" s="6" t="s">
        <v>984</v>
      </c>
      <c r="H353" s="6" t="s">
        <v>919</v>
      </c>
      <c r="I353" s="6" t="s">
        <v>920</v>
      </c>
      <c r="K353" s="9">
        <v>11.4</v>
      </c>
      <c r="L353" s="6" t="s">
        <v>431</v>
      </c>
      <c r="M353" s="6" t="s">
        <v>836</v>
      </c>
      <c r="Q353" s="9">
        <v>11.4</v>
      </c>
      <c r="R353" s="6" t="s">
        <v>922</v>
      </c>
      <c r="S353" s="6" t="s">
        <v>32</v>
      </c>
    </row>
    <row r="354" spans="1:19" x14ac:dyDescent="0.25">
      <c r="A354" s="6" t="s">
        <v>477</v>
      </c>
      <c r="B354" s="6" t="s">
        <v>34</v>
      </c>
      <c r="C354" s="6" t="s">
        <v>35</v>
      </c>
      <c r="D354" s="6" t="s">
        <v>25</v>
      </c>
      <c r="E354" s="7">
        <v>1</v>
      </c>
      <c r="F354" s="8">
        <v>1014</v>
      </c>
      <c r="G354" s="6" t="s">
        <v>985</v>
      </c>
      <c r="H354" s="6" t="s">
        <v>905</v>
      </c>
      <c r="I354" s="6" t="s">
        <v>906</v>
      </c>
      <c r="K354" s="9">
        <v>119.7</v>
      </c>
      <c r="L354" s="6" t="s">
        <v>477</v>
      </c>
      <c r="M354" s="6" t="s">
        <v>836</v>
      </c>
      <c r="Q354" s="9">
        <v>119.7</v>
      </c>
      <c r="R354" s="6" t="s">
        <v>52</v>
      </c>
      <c r="S354" s="6" t="s">
        <v>32</v>
      </c>
    </row>
    <row r="355" spans="1:19" x14ac:dyDescent="0.25">
      <c r="A355" s="6" t="s">
        <v>440</v>
      </c>
      <c r="B355" s="6" t="s">
        <v>34</v>
      </c>
      <c r="C355" s="6" t="s">
        <v>35</v>
      </c>
      <c r="D355" s="6" t="s">
        <v>25</v>
      </c>
      <c r="E355" s="7">
        <v>1</v>
      </c>
      <c r="F355" s="8">
        <v>322022</v>
      </c>
      <c r="G355" s="6" t="s">
        <v>986</v>
      </c>
      <c r="H355" s="6" t="s">
        <v>987</v>
      </c>
      <c r="I355" s="6" t="s">
        <v>988</v>
      </c>
      <c r="J355" s="6" t="s">
        <v>989</v>
      </c>
      <c r="K355" s="9">
        <v>1200</v>
      </c>
      <c r="L355" s="6" t="s">
        <v>798</v>
      </c>
      <c r="M355" s="6" t="s">
        <v>836</v>
      </c>
      <c r="N355" s="6" t="s">
        <v>989</v>
      </c>
      <c r="Q355" s="9">
        <v>1200</v>
      </c>
      <c r="R355" s="6" t="s">
        <v>148</v>
      </c>
      <c r="S355" s="6" t="s">
        <v>32</v>
      </c>
    </row>
    <row r="356" spans="1:19" x14ac:dyDescent="0.25">
      <c r="A356" s="6" t="s">
        <v>718</v>
      </c>
      <c r="B356" s="6" t="s">
        <v>34</v>
      </c>
      <c r="C356" s="6" t="s">
        <v>35</v>
      </c>
      <c r="D356" s="6" t="s">
        <v>25</v>
      </c>
      <c r="E356" s="7">
        <v>1</v>
      </c>
      <c r="F356" s="8">
        <v>329</v>
      </c>
      <c r="G356" s="6" t="s">
        <v>990</v>
      </c>
      <c r="H356" s="6" t="s">
        <v>898</v>
      </c>
      <c r="I356" s="6" t="s">
        <v>899</v>
      </c>
      <c r="K356" s="9">
        <v>50</v>
      </c>
      <c r="L356" s="6" t="s">
        <v>718</v>
      </c>
      <c r="M356" s="6" t="s">
        <v>836</v>
      </c>
      <c r="Q356" s="9">
        <v>50</v>
      </c>
      <c r="R356" s="6" t="s">
        <v>900</v>
      </c>
      <c r="S356" s="6" t="s">
        <v>32</v>
      </c>
    </row>
    <row r="357" spans="1:19" x14ac:dyDescent="0.25">
      <c r="A357" s="6" t="s">
        <v>718</v>
      </c>
      <c r="B357" s="6" t="s">
        <v>34</v>
      </c>
      <c r="C357" s="6" t="s">
        <v>35</v>
      </c>
      <c r="D357" s="6" t="s">
        <v>25</v>
      </c>
      <c r="E357" s="7">
        <v>1</v>
      </c>
      <c r="F357" s="8">
        <v>328</v>
      </c>
      <c r="G357" s="6" t="s">
        <v>991</v>
      </c>
      <c r="H357" s="6" t="s">
        <v>898</v>
      </c>
      <c r="I357" s="6" t="s">
        <v>899</v>
      </c>
      <c r="K357" s="9">
        <v>50</v>
      </c>
      <c r="L357" s="6" t="s">
        <v>718</v>
      </c>
      <c r="M357" s="6" t="s">
        <v>836</v>
      </c>
      <c r="Q357" s="9">
        <v>50</v>
      </c>
      <c r="R357" s="6" t="s">
        <v>900</v>
      </c>
      <c r="S357" s="6" t="s">
        <v>32</v>
      </c>
    </row>
    <row r="358" spans="1:19" x14ac:dyDescent="0.25">
      <c r="A358" s="6" t="s">
        <v>765</v>
      </c>
      <c r="B358" s="6" t="s">
        <v>34</v>
      </c>
      <c r="C358" s="6" t="s">
        <v>35</v>
      </c>
      <c r="D358" s="6" t="s">
        <v>25</v>
      </c>
      <c r="E358" s="7">
        <v>1</v>
      </c>
      <c r="F358" s="8">
        <v>1673</v>
      </c>
      <c r="G358" s="6" t="s">
        <v>992</v>
      </c>
      <c r="H358" s="6" t="s">
        <v>993</v>
      </c>
      <c r="I358" s="6" t="s">
        <v>994</v>
      </c>
      <c r="J358" s="6" t="s">
        <v>995</v>
      </c>
      <c r="K358" s="9">
        <v>3751</v>
      </c>
      <c r="L358" s="6" t="s">
        <v>765</v>
      </c>
      <c r="M358" s="6" t="s">
        <v>836</v>
      </c>
      <c r="N358" s="6" t="s">
        <v>995</v>
      </c>
      <c r="Q358" s="9">
        <v>3751</v>
      </c>
      <c r="R358" s="6" t="s">
        <v>203</v>
      </c>
      <c r="S358" s="6" t="s">
        <v>32</v>
      </c>
    </row>
    <row r="359" spans="1:19" x14ac:dyDescent="0.25">
      <c r="A359" s="6" t="s">
        <v>45</v>
      </c>
      <c r="B359" s="6" t="s">
        <v>34</v>
      </c>
      <c r="C359" s="6" t="s">
        <v>35</v>
      </c>
      <c r="D359" s="6" t="s">
        <v>25</v>
      </c>
      <c r="E359" s="7">
        <v>1</v>
      </c>
      <c r="F359" s="8">
        <v>21211</v>
      </c>
      <c r="G359" s="6" t="s">
        <v>848</v>
      </c>
      <c r="H359" s="6" t="s">
        <v>410</v>
      </c>
      <c r="I359" s="6" t="s">
        <v>411</v>
      </c>
      <c r="J359" s="6" t="s">
        <v>412</v>
      </c>
      <c r="K359" s="9">
        <v>6434.15</v>
      </c>
      <c r="L359" s="6" t="s">
        <v>191</v>
      </c>
      <c r="M359" s="6" t="s">
        <v>996</v>
      </c>
      <c r="N359" s="6" t="s">
        <v>412</v>
      </c>
      <c r="Q359" s="9">
        <v>6434.15</v>
      </c>
      <c r="R359" s="6" t="s">
        <v>153</v>
      </c>
      <c r="S359" s="6" t="s">
        <v>32</v>
      </c>
    </row>
    <row r="360" spans="1:19" x14ac:dyDescent="0.25">
      <c r="A360" s="6" t="s">
        <v>45</v>
      </c>
      <c r="B360" s="6" t="s">
        <v>34</v>
      </c>
      <c r="C360" s="6" t="s">
        <v>35</v>
      </c>
      <c r="D360" s="6" t="s">
        <v>25</v>
      </c>
      <c r="E360" s="7">
        <v>1</v>
      </c>
      <c r="F360" s="8">
        <v>21255</v>
      </c>
      <c r="G360" s="6" t="s">
        <v>997</v>
      </c>
      <c r="H360" s="6" t="s">
        <v>410</v>
      </c>
      <c r="I360" s="6" t="s">
        <v>411</v>
      </c>
      <c r="J360" s="6" t="s">
        <v>412</v>
      </c>
      <c r="K360" s="9">
        <v>126.1</v>
      </c>
      <c r="L360" s="6" t="s">
        <v>191</v>
      </c>
      <c r="M360" s="6" t="s">
        <v>996</v>
      </c>
      <c r="N360" s="6" t="s">
        <v>412</v>
      </c>
      <c r="Q360" s="9">
        <v>126.1</v>
      </c>
      <c r="R360" s="6" t="s">
        <v>153</v>
      </c>
      <c r="S360" s="6" t="s">
        <v>32</v>
      </c>
    </row>
    <row r="361" spans="1:19" x14ac:dyDescent="0.25">
      <c r="A361" s="6" t="s">
        <v>445</v>
      </c>
      <c r="B361" s="6" t="s">
        <v>34</v>
      </c>
      <c r="C361" s="6" t="s">
        <v>35</v>
      </c>
      <c r="D361" s="6" t="s">
        <v>25</v>
      </c>
      <c r="E361" s="7">
        <v>1</v>
      </c>
      <c r="F361" s="8">
        <v>47968</v>
      </c>
      <c r="G361" s="6" t="s">
        <v>998</v>
      </c>
      <c r="H361" s="6" t="s">
        <v>597</v>
      </c>
      <c r="I361" s="6" t="s">
        <v>598</v>
      </c>
      <c r="J361" s="6" t="s">
        <v>607</v>
      </c>
      <c r="K361" s="9">
        <v>7166.4</v>
      </c>
      <c r="L361" s="6" t="s">
        <v>445</v>
      </c>
      <c r="M361" s="6" t="s">
        <v>996</v>
      </c>
      <c r="N361" s="6" t="s">
        <v>607</v>
      </c>
      <c r="Q361" s="9">
        <v>7166.4</v>
      </c>
      <c r="R361" s="6" t="s">
        <v>599</v>
      </c>
      <c r="S361" s="6" t="s">
        <v>32</v>
      </c>
    </row>
    <row r="362" spans="1:19" x14ac:dyDescent="0.25">
      <c r="A362" s="6" t="s">
        <v>192</v>
      </c>
      <c r="B362" s="6" t="s">
        <v>34</v>
      </c>
      <c r="C362" s="6" t="s">
        <v>35</v>
      </c>
      <c r="D362" s="6" t="s">
        <v>25</v>
      </c>
      <c r="E362" s="7">
        <v>1</v>
      </c>
      <c r="F362" s="8">
        <v>4504</v>
      </c>
      <c r="G362" s="6" t="s">
        <v>999</v>
      </c>
      <c r="H362" s="6" t="s">
        <v>597</v>
      </c>
      <c r="I362" s="6" t="s">
        <v>598</v>
      </c>
      <c r="J362" s="6" t="s">
        <v>1000</v>
      </c>
      <c r="K362" s="9">
        <v>17000</v>
      </c>
      <c r="L362" s="6" t="s">
        <v>192</v>
      </c>
      <c r="M362" s="6" t="s">
        <v>996</v>
      </c>
      <c r="N362" s="6" t="s">
        <v>1000</v>
      </c>
      <c r="Q362" s="9">
        <v>17000</v>
      </c>
      <c r="R362" s="6" t="s">
        <v>599</v>
      </c>
      <c r="S362" s="6" t="s">
        <v>32</v>
      </c>
    </row>
    <row r="363" spans="1:19" x14ac:dyDescent="0.25">
      <c r="A363" s="6" t="s">
        <v>221</v>
      </c>
      <c r="B363" s="6" t="s">
        <v>34</v>
      </c>
      <c r="C363" s="6" t="s">
        <v>35</v>
      </c>
      <c r="D363" s="6" t="s">
        <v>25</v>
      </c>
      <c r="E363" s="7">
        <v>1</v>
      </c>
      <c r="F363" s="8">
        <v>43</v>
      </c>
      <c r="G363" s="6" t="s">
        <v>1001</v>
      </c>
      <c r="H363" s="6" t="s">
        <v>1002</v>
      </c>
      <c r="I363" s="6" t="s">
        <v>1003</v>
      </c>
      <c r="J363" s="6" t="s">
        <v>1004</v>
      </c>
      <c r="K363" s="9">
        <v>16302</v>
      </c>
      <c r="L363" s="6" t="s">
        <v>1005</v>
      </c>
      <c r="M363" s="6" t="s">
        <v>1006</v>
      </c>
      <c r="N363" s="6" t="s">
        <v>1004</v>
      </c>
      <c r="Q363" s="9">
        <v>16302</v>
      </c>
      <c r="R363" s="6" t="s">
        <v>334</v>
      </c>
      <c r="S363" s="6" t="s">
        <v>32</v>
      </c>
    </row>
    <row r="364" spans="1:19" x14ac:dyDescent="0.25">
      <c r="A364" s="6" t="s">
        <v>45</v>
      </c>
      <c r="B364" s="6" t="s">
        <v>34</v>
      </c>
      <c r="C364" s="6" t="s">
        <v>35</v>
      </c>
      <c r="D364" s="6" t="s">
        <v>25</v>
      </c>
      <c r="E364" s="7">
        <v>1</v>
      </c>
      <c r="F364" s="8">
        <v>1624</v>
      </c>
      <c r="G364" s="6" t="s">
        <v>1007</v>
      </c>
      <c r="H364" s="6" t="s">
        <v>1008</v>
      </c>
      <c r="I364" s="6" t="s">
        <v>1009</v>
      </c>
      <c r="J364" s="6" t="s">
        <v>1010</v>
      </c>
      <c r="K364" s="9">
        <v>11068.74</v>
      </c>
      <c r="L364" s="6" t="s">
        <v>191</v>
      </c>
      <c r="M364" s="6" t="s">
        <v>1006</v>
      </c>
      <c r="N364" s="6" t="s">
        <v>1010</v>
      </c>
      <c r="Q364" s="9">
        <v>11068.74</v>
      </c>
      <c r="R364" s="6" t="s">
        <v>386</v>
      </c>
      <c r="S364" s="6" t="s">
        <v>32</v>
      </c>
    </row>
    <row r="365" spans="1:19" x14ac:dyDescent="0.25">
      <c r="A365" s="6" t="s">
        <v>293</v>
      </c>
      <c r="B365" s="6" t="s">
        <v>34</v>
      </c>
      <c r="C365" s="6" t="s">
        <v>35</v>
      </c>
      <c r="D365" s="6" t="s">
        <v>25</v>
      </c>
      <c r="E365" s="7">
        <v>1</v>
      </c>
      <c r="F365" s="8">
        <v>187</v>
      </c>
      <c r="G365" s="6" t="s">
        <v>641</v>
      </c>
      <c r="H365" s="6" t="s">
        <v>150</v>
      </c>
      <c r="I365" s="6" t="s">
        <v>151</v>
      </c>
      <c r="J365" s="6" t="s">
        <v>642</v>
      </c>
      <c r="K365" s="9">
        <v>39406.5</v>
      </c>
      <c r="L365" s="6" t="s">
        <v>798</v>
      </c>
      <c r="M365" s="6" t="s">
        <v>1006</v>
      </c>
      <c r="N365" s="6" t="s">
        <v>642</v>
      </c>
      <c r="Q365" s="9">
        <v>39406.5</v>
      </c>
      <c r="R365" s="6" t="s">
        <v>643</v>
      </c>
      <c r="S365" s="6" t="s">
        <v>32</v>
      </c>
    </row>
    <row r="366" spans="1:19" x14ac:dyDescent="0.25">
      <c r="A366" s="6" t="s">
        <v>191</v>
      </c>
      <c r="B366" s="6" t="s">
        <v>34</v>
      </c>
      <c r="C366" s="6" t="s">
        <v>35</v>
      </c>
      <c r="D366" s="6" t="s">
        <v>25</v>
      </c>
      <c r="E366" s="7">
        <v>1</v>
      </c>
      <c r="F366" s="8">
        <v>1770</v>
      </c>
      <c r="G366" s="6" t="s">
        <v>1011</v>
      </c>
      <c r="H366" s="6" t="s">
        <v>1008</v>
      </c>
      <c r="I366" s="6" t="s">
        <v>1009</v>
      </c>
      <c r="J366" s="6" t="s">
        <v>1010</v>
      </c>
      <c r="K366" s="9">
        <v>11068.74</v>
      </c>
      <c r="L366" s="6" t="s">
        <v>798</v>
      </c>
      <c r="M366" s="6" t="s">
        <v>1006</v>
      </c>
      <c r="N366" s="6" t="s">
        <v>1010</v>
      </c>
      <c r="Q366" s="9">
        <v>11068.74</v>
      </c>
      <c r="R366" s="6" t="s">
        <v>386</v>
      </c>
      <c r="S366" s="6" t="s">
        <v>32</v>
      </c>
    </row>
    <row r="367" spans="1:19" x14ac:dyDescent="0.25">
      <c r="A367" s="6" t="s">
        <v>191</v>
      </c>
      <c r="B367" s="6" t="s">
        <v>34</v>
      </c>
      <c r="C367" s="6" t="s">
        <v>35</v>
      </c>
      <c r="D367" s="6" t="s">
        <v>25</v>
      </c>
      <c r="E367" s="7">
        <v>1</v>
      </c>
      <c r="F367" s="8">
        <v>222688</v>
      </c>
      <c r="G367" s="6" t="s">
        <v>1012</v>
      </c>
      <c r="H367" s="6" t="s">
        <v>1013</v>
      </c>
      <c r="I367" s="6" t="s">
        <v>1014</v>
      </c>
      <c r="J367" s="6" t="s">
        <v>1015</v>
      </c>
      <c r="K367" s="9">
        <v>29048.67</v>
      </c>
      <c r="L367" s="6" t="s">
        <v>798</v>
      </c>
      <c r="M367" s="6" t="s">
        <v>1006</v>
      </c>
      <c r="N367" s="6" t="s">
        <v>1015</v>
      </c>
      <c r="Q367" s="9">
        <v>29048.67</v>
      </c>
      <c r="R367" s="6" t="s">
        <v>1016</v>
      </c>
      <c r="S367" s="6" t="s">
        <v>32</v>
      </c>
    </row>
    <row r="368" spans="1:19" x14ac:dyDescent="0.25">
      <c r="A368" s="6" t="s">
        <v>718</v>
      </c>
      <c r="B368" s="6" t="s">
        <v>23</v>
      </c>
      <c r="C368" s="6" t="s">
        <v>24</v>
      </c>
      <c r="D368" s="6" t="s">
        <v>25</v>
      </c>
      <c r="E368" s="7">
        <v>1</v>
      </c>
      <c r="F368" s="8">
        <v>4</v>
      </c>
      <c r="G368" s="6" t="s">
        <v>1017</v>
      </c>
      <c r="H368" s="6" t="s">
        <v>1018</v>
      </c>
      <c r="I368" s="6" t="s">
        <v>1019</v>
      </c>
      <c r="J368" s="6" t="s">
        <v>1020</v>
      </c>
      <c r="K368" s="9">
        <v>2320</v>
      </c>
      <c r="L368" s="6" t="s">
        <v>718</v>
      </c>
      <c r="M368" s="6" t="s">
        <v>1021</v>
      </c>
      <c r="N368" s="6" t="s">
        <v>1020</v>
      </c>
      <c r="Q368" s="9">
        <v>2320</v>
      </c>
      <c r="R368" s="6" t="s">
        <v>148</v>
      </c>
      <c r="S368" s="6" t="s">
        <v>32</v>
      </c>
    </row>
    <row r="369" spans="1:19" x14ac:dyDescent="0.25">
      <c r="A369" s="6" t="s">
        <v>996</v>
      </c>
      <c r="B369" s="6" t="s">
        <v>159</v>
      </c>
      <c r="C369" s="6" t="s">
        <v>160</v>
      </c>
      <c r="D369" s="6" t="s">
        <v>25</v>
      </c>
      <c r="E369" s="7">
        <v>1</v>
      </c>
      <c r="F369" s="8">
        <v>223713</v>
      </c>
      <c r="G369" s="6" t="s">
        <v>1022</v>
      </c>
      <c r="H369" s="6" t="s">
        <v>1023</v>
      </c>
      <c r="I369" s="6" t="s">
        <v>1024</v>
      </c>
      <c r="J369" s="6" t="s">
        <v>1025</v>
      </c>
      <c r="K369" s="9">
        <v>3600</v>
      </c>
      <c r="L369" s="6" t="s">
        <v>996</v>
      </c>
      <c r="M369" s="6" t="s">
        <v>761</v>
      </c>
      <c r="N369" s="6" t="s">
        <v>1025</v>
      </c>
      <c r="Q369" s="9">
        <v>3600</v>
      </c>
      <c r="R369" s="6" t="s">
        <v>1026</v>
      </c>
      <c r="S369" s="6" t="s">
        <v>32</v>
      </c>
    </row>
    <row r="370" spans="1:19" x14ac:dyDescent="0.25">
      <c r="A370" s="6" t="s">
        <v>755</v>
      </c>
      <c r="B370" s="6" t="s">
        <v>159</v>
      </c>
      <c r="C370" s="6" t="s">
        <v>160</v>
      </c>
      <c r="D370" s="6" t="s">
        <v>25</v>
      </c>
      <c r="E370" s="7">
        <v>1</v>
      </c>
      <c r="F370" s="8">
        <v>160860</v>
      </c>
      <c r="G370" s="6" t="s">
        <v>1027</v>
      </c>
      <c r="H370" s="6" t="s">
        <v>55</v>
      </c>
      <c r="I370" s="6" t="s">
        <v>56</v>
      </c>
      <c r="K370" s="9">
        <v>4973.63</v>
      </c>
      <c r="L370" s="6" t="s">
        <v>440</v>
      </c>
      <c r="M370" s="6" t="s">
        <v>1028</v>
      </c>
      <c r="Q370" s="9">
        <v>4973.63</v>
      </c>
      <c r="R370" s="6" t="s">
        <v>57</v>
      </c>
      <c r="S370" s="6" t="s">
        <v>32</v>
      </c>
    </row>
    <row r="371" spans="1:19" x14ac:dyDescent="0.25">
      <c r="A371" s="6" t="s">
        <v>765</v>
      </c>
      <c r="B371" s="6" t="s">
        <v>159</v>
      </c>
      <c r="C371" s="6" t="s">
        <v>160</v>
      </c>
      <c r="D371" s="6" t="s">
        <v>25</v>
      </c>
      <c r="E371" s="7">
        <v>1</v>
      </c>
      <c r="F371" s="8">
        <v>160890</v>
      </c>
      <c r="G371" s="6" t="s">
        <v>1029</v>
      </c>
      <c r="H371" s="6" t="s">
        <v>55</v>
      </c>
      <c r="I371" s="6" t="s">
        <v>56</v>
      </c>
      <c r="K371" s="9">
        <v>5030.62</v>
      </c>
      <c r="L371" s="6" t="s">
        <v>780</v>
      </c>
      <c r="M371" s="6" t="s">
        <v>1028</v>
      </c>
      <c r="Q371" s="9">
        <v>5030.62</v>
      </c>
      <c r="R371" s="6" t="s">
        <v>57</v>
      </c>
      <c r="S371" s="6" t="s">
        <v>32</v>
      </c>
    </row>
    <row r="372" spans="1:19" x14ac:dyDescent="0.25">
      <c r="A372" s="6" t="s">
        <v>798</v>
      </c>
      <c r="B372" s="6" t="s">
        <v>159</v>
      </c>
      <c r="C372" s="6" t="s">
        <v>160</v>
      </c>
      <c r="D372" s="6" t="s">
        <v>175</v>
      </c>
      <c r="E372" s="7">
        <v>1</v>
      </c>
      <c r="F372" s="8">
        <v>425394</v>
      </c>
      <c r="G372" s="6" t="s">
        <v>1030</v>
      </c>
      <c r="H372" s="6" t="s">
        <v>162</v>
      </c>
      <c r="I372" s="6" t="s">
        <v>163</v>
      </c>
      <c r="K372" s="9">
        <v>-1023.4</v>
      </c>
      <c r="L372" s="6" t="s">
        <v>1028</v>
      </c>
      <c r="M372" s="6" t="s">
        <v>1028</v>
      </c>
      <c r="Q372" s="9">
        <v>-1023.4</v>
      </c>
      <c r="R372" s="6" t="s">
        <v>158</v>
      </c>
      <c r="S372" s="6" t="s">
        <v>32</v>
      </c>
    </row>
    <row r="373" spans="1:19" x14ac:dyDescent="0.25">
      <c r="A373" s="6" t="s">
        <v>798</v>
      </c>
      <c r="B373" s="6" t="s">
        <v>159</v>
      </c>
      <c r="C373" s="6" t="s">
        <v>160</v>
      </c>
      <c r="D373" s="6" t="s">
        <v>175</v>
      </c>
      <c r="E373" s="7">
        <v>1</v>
      </c>
      <c r="F373" s="8">
        <v>425396</v>
      </c>
      <c r="G373" s="6" t="s">
        <v>1031</v>
      </c>
      <c r="H373" s="6" t="s">
        <v>162</v>
      </c>
      <c r="I373" s="6" t="s">
        <v>163</v>
      </c>
      <c r="K373" s="9">
        <v>-146.41</v>
      </c>
      <c r="L373" s="6" t="s">
        <v>1028</v>
      </c>
      <c r="M373" s="6" t="s">
        <v>1028</v>
      </c>
      <c r="Q373" s="9">
        <v>-146.41</v>
      </c>
      <c r="R373" s="6" t="s">
        <v>158</v>
      </c>
      <c r="S373" s="6" t="s">
        <v>32</v>
      </c>
    </row>
    <row r="374" spans="1:19" x14ac:dyDescent="0.25">
      <c r="A374" s="6" t="s">
        <v>798</v>
      </c>
      <c r="B374" s="6" t="s">
        <v>159</v>
      </c>
      <c r="C374" s="6" t="s">
        <v>160</v>
      </c>
      <c r="D374" s="6" t="s">
        <v>175</v>
      </c>
      <c r="E374" s="7">
        <v>1</v>
      </c>
      <c r="F374" s="8">
        <v>425509</v>
      </c>
      <c r="G374" s="6" t="s">
        <v>1032</v>
      </c>
      <c r="H374" s="6" t="s">
        <v>162</v>
      </c>
      <c r="I374" s="6" t="s">
        <v>163</v>
      </c>
      <c r="K374" s="9">
        <v>-46</v>
      </c>
      <c r="L374" s="6" t="s">
        <v>1028</v>
      </c>
      <c r="M374" s="6" t="s">
        <v>1028</v>
      </c>
      <c r="Q374" s="9">
        <v>-46</v>
      </c>
      <c r="R374" s="6" t="s">
        <v>158</v>
      </c>
      <c r="S374" s="6" t="s">
        <v>32</v>
      </c>
    </row>
    <row r="375" spans="1:19" x14ac:dyDescent="0.25">
      <c r="A375" s="6" t="s">
        <v>798</v>
      </c>
      <c r="B375" s="6" t="s">
        <v>159</v>
      </c>
      <c r="C375" s="6" t="s">
        <v>160</v>
      </c>
      <c r="D375" s="6" t="s">
        <v>25</v>
      </c>
      <c r="E375" s="7">
        <v>1</v>
      </c>
      <c r="F375" s="8">
        <v>425395</v>
      </c>
      <c r="G375" s="6" t="s">
        <v>1033</v>
      </c>
      <c r="H375" s="6" t="s">
        <v>162</v>
      </c>
      <c r="I375" s="6" t="s">
        <v>163</v>
      </c>
      <c r="K375" s="9">
        <v>20420.82</v>
      </c>
      <c r="L375" s="6" t="s">
        <v>1028</v>
      </c>
      <c r="M375" s="6" t="s">
        <v>1028</v>
      </c>
      <c r="Q375" s="9">
        <v>20420.82</v>
      </c>
      <c r="R375" s="6" t="s">
        <v>158</v>
      </c>
      <c r="S375" s="6" t="s">
        <v>32</v>
      </c>
    </row>
    <row r="376" spans="1:19" x14ac:dyDescent="0.25">
      <c r="A376" s="6" t="s">
        <v>798</v>
      </c>
      <c r="B376" s="6" t="s">
        <v>159</v>
      </c>
      <c r="C376" s="6" t="s">
        <v>160</v>
      </c>
      <c r="D376" s="6" t="s">
        <v>25</v>
      </c>
      <c r="E376" s="7">
        <v>1</v>
      </c>
      <c r="F376" s="8">
        <v>425397</v>
      </c>
      <c r="G376" s="6" t="s">
        <v>1034</v>
      </c>
      <c r="H376" s="6" t="s">
        <v>162</v>
      </c>
      <c r="I376" s="6" t="s">
        <v>163</v>
      </c>
      <c r="K376" s="9">
        <v>4440.05</v>
      </c>
      <c r="L376" s="6" t="s">
        <v>1028</v>
      </c>
      <c r="M376" s="6" t="s">
        <v>1028</v>
      </c>
      <c r="Q376" s="9">
        <v>4440.05</v>
      </c>
      <c r="R376" s="6" t="s">
        <v>158</v>
      </c>
      <c r="S376" s="6" t="s">
        <v>32</v>
      </c>
    </row>
    <row r="377" spans="1:19" x14ac:dyDescent="0.25">
      <c r="A377" s="6" t="s">
        <v>798</v>
      </c>
      <c r="B377" s="6" t="s">
        <v>159</v>
      </c>
      <c r="C377" s="6" t="s">
        <v>160</v>
      </c>
      <c r="D377" s="6" t="s">
        <v>25</v>
      </c>
      <c r="E377" s="7">
        <v>1</v>
      </c>
      <c r="F377" s="8">
        <v>425510</v>
      </c>
      <c r="G377" s="6" t="s">
        <v>1035</v>
      </c>
      <c r="H377" s="6" t="s">
        <v>162</v>
      </c>
      <c r="I377" s="6" t="s">
        <v>163</v>
      </c>
      <c r="K377" s="9">
        <v>501.56</v>
      </c>
      <c r="L377" s="6" t="s">
        <v>1028</v>
      </c>
      <c r="M377" s="6" t="s">
        <v>1028</v>
      </c>
      <c r="Q377" s="9">
        <v>501.56</v>
      </c>
      <c r="R377" s="6" t="s">
        <v>158</v>
      </c>
      <c r="S377" s="6" t="s">
        <v>32</v>
      </c>
    </row>
    <row r="378" spans="1:19" x14ac:dyDescent="0.25">
      <c r="A378" s="6" t="s">
        <v>798</v>
      </c>
      <c r="B378" s="6" t="s">
        <v>159</v>
      </c>
      <c r="C378" s="6" t="s">
        <v>160</v>
      </c>
      <c r="D378" s="6" t="s">
        <v>25</v>
      </c>
      <c r="E378" s="7">
        <v>1</v>
      </c>
      <c r="F378" s="8">
        <v>425727</v>
      </c>
      <c r="G378" s="6" t="s">
        <v>1036</v>
      </c>
      <c r="H378" s="6" t="s">
        <v>162</v>
      </c>
      <c r="I378" s="6" t="s">
        <v>163</v>
      </c>
      <c r="K378" s="9">
        <v>157.93</v>
      </c>
      <c r="L378" s="6" t="s">
        <v>1028</v>
      </c>
      <c r="M378" s="6" t="s">
        <v>1028</v>
      </c>
      <c r="Q378" s="9">
        <v>157.93</v>
      </c>
      <c r="R378" s="6" t="s">
        <v>158</v>
      </c>
      <c r="S378" s="6" t="s">
        <v>32</v>
      </c>
    </row>
    <row r="379" spans="1:19" x14ac:dyDescent="0.25">
      <c r="A379" s="6" t="s">
        <v>1037</v>
      </c>
      <c r="B379" s="6" t="s">
        <v>34</v>
      </c>
      <c r="C379" s="6" t="s">
        <v>35</v>
      </c>
      <c r="D379" s="6" t="s">
        <v>25</v>
      </c>
      <c r="E379" s="7">
        <v>1</v>
      </c>
      <c r="F379" s="8">
        <v>14940</v>
      </c>
      <c r="G379" s="6" t="s">
        <v>1038</v>
      </c>
      <c r="H379" s="6" t="s">
        <v>201</v>
      </c>
      <c r="I379" s="6" t="s">
        <v>202</v>
      </c>
      <c r="K379" s="9">
        <v>6540</v>
      </c>
      <c r="L379" s="6" t="s">
        <v>1039</v>
      </c>
      <c r="M379" s="6" t="s">
        <v>1040</v>
      </c>
      <c r="Q379" s="9">
        <v>6540</v>
      </c>
      <c r="S379" s="6" t="s">
        <v>32</v>
      </c>
    </row>
    <row r="380" spans="1:19" x14ac:dyDescent="0.25">
      <c r="A380" s="6" t="s">
        <v>508</v>
      </c>
      <c r="B380" s="6" t="s">
        <v>34</v>
      </c>
      <c r="C380" s="6" t="s">
        <v>35</v>
      </c>
      <c r="D380" s="6" t="s">
        <v>25</v>
      </c>
      <c r="E380" s="7">
        <v>1</v>
      </c>
      <c r="F380" s="8">
        <v>31000</v>
      </c>
      <c r="G380" s="6" t="s">
        <v>1041</v>
      </c>
      <c r="H380" s="6" t="s">
        <v>1042</v>
      </c>
      <c r="I380" s="6" t="s">
        <v>1043</v>
      </c>
      <c r="K380" s="9">
        <v>68</v>
      </c>
      <c r="L380" s="6" t="s">
        <v>508</v>
      </c>
      <c r="M380" s="6" t="s">
        <v>726</v>
      </c>
      <c r="Q380" s="9">
        <v>68</v>
      </c>
      <c r="R380" s="6" t="s">
        <v>52</v>
      </c>
      <c r="S380" s="6" t="s">
        <v>32</v>
      </c>
    </row>
    <row r="381" spans="1:19" x14ac:dyDescent="0.25">
      <c r="A381" s="6" t="s">
        <v>66</v>
      </c>
      <c r="B381" s="6" t="s">
        <v>34</v>
      </c>
      <c r="C381" s="6" t="s">
        <v>35</v>
      </c>
      <c r="D381" s="6" t="s">
        <v>25</v>
      </c>
      <c r="E381" s="7">
        <v>1</v>
      </c>
      <c r="F381" s="8">
        <v>11522</v>
      </c>
      <c r="G381" s="6" t="s">
        <v>1044</v>
      </c>
      <c r="H381" s="6" t="s">
        <v>1045</v>
      </c>
      <c r="I381" s="6" t="s">
        <v>1046</v>
      </c>
      <c r="J381" s="6" t="s">
        <v>1047</v>
      </c>
      <c r="K381" s="9">
        <v>722.25</v>
      </c>
      <c r="L381" s="6" t="s">
        <v>45</v>
      </c>
      <c r="M381" s="6" t="s">
        <v>726</v>
      </c>
      <c r="N381" s="6" t="s">
        <v>1047</v>
      </c>
      <c r="Q381" s="9">
        <v>722.25</v>
      </c>
      <c r="R381" s="6" t="s">
        <v>703</v>
      </c>
      <c r="S381" s="6" t="s">
        <v>32</v>
      </c>
    </row>
    <row r="382" spans="1:19" x14ac:dyDescent="0.25">
      <c r="A382" s="6" t="s">
        <v>245</v>
      </c>
      <c r="B382" s="6" t="s">
        <v>34</v>
      </c>
      <c r="C382" s="6" t="s">
        <v>35</v>
      </c>
      <c r="D382" s="6" t="s">
        <v>25</v>
      </c>
      <c r="E382" s="7">
        <v>1</v>
      </c>
      <c r="F382" s="8">
        <v>13722</v>
      </c>
      <c r="G382" s="6" t="s">
        <v>1048</v>
      </c>
      <c r="H382" s="6" t="s">
        <v>1045</v>
      </c>
      <c r="I382" s="6" t="s">
        <v>1046</v>
      </c>
      <c r="K382" s="9">
        <v>117.28</v>
      </c>
      <c r="L382" s="6" t="s">
        <v>45</v>
      </c>
      <c r="M382" s="6" t="s">
        <v>726</v>
      </c>
      <c r="Q382" s="9">
        <v>117.28</v>
      </c>
      <c r="R382" s="6" t="s">
        <v>703</v>
      </c>
      <c r="S382" s="6" t="s">
        <v>32</v>
      </c>
    </row>
    <row r="383" spans="1:19" x14ac:dyDescent="0.25">
      <c r="A383" s="6" t="s">
        <v>240</v>
      </c>
      <c r="B383" s="6" t="s">
        <v>310</v>
      </c>
      <c r="C383" s="6" t="s">
        <v>311</v>
      </c>
      <c r="D383" s="6" t="s">
        <v>25</v>
      </c>
      <c r="E383" s="7">
        <v>1</v>
      </c>
      <c r="F383" s="8">
        <v>126</v>
      </c>
      <c r="G383" s="6" t="s">
        <v>1049</v>
      </c>
      <c r="H383" s="6" t="s">
        <v>475</v>
      </c>
      <c r="I383" s="6" t="s">
        <v>476</v>
      </c>
      <c r="K383" s="9">
        <v>34</v>
      </c>
      <c r="L383" s="6" t="s">
        <v>240</v>
      </c>
      <c r="M383" s="6" t="s">
        <v>726</v>
      </c>
      <c r="Q383" s="9">
        <v>34</v>
      </c>
      <c r="R383" s="6" t="s">
        <v>478</v>
      </c>
      <c r="S383" s="6" t="s">
        <v>32</v>
      </c>
    </row>
    <row r="384" spans="1:19" x14ac:dyDescent="0.25">
      <c r="A384" s="6" t="s">
        <v>1050</v>
      </c>
      <c r="B384" s="6" t="s">
        <v>310</v>
      </c>
      <c r="C384" s="6" t="s">
        <v>311</v>
      </c>
      <c r="D384" s="6" t="s">
        <v>25</v>
      </c>
      <c r="E384" s="7">
        <v>1</v>
      </c>
      <c r="F384" s="8">
        <v>133</v>
      </c>
      <c r="G384" s="6" t="s">
        <v>1051</v>
      </c>
      <c r="H384" s="6" t="s">
        <v>475</v>
      </c>
      <c r="I384" s="6" t="s">
        <v>476</v>
      </c>
      <c r="K384" s="9">
        <v>248</v>
      </c>
      <c r="L384" s="6" t="s">
        <v>1050</v>
      </c>
      <c r="M384" s="6" t="s">
        <v>726</v>
      </c>
      <c r="Q384" s="9">
        <v>248</v>
      </c>
      <c r="R384" s="6" t="s">
        <v>478</v>
      </c>
      <c r="S384" s="6" t="s">
        <v>32</v>
      </c>
    </row>
    <row r="385" spans="1:19" x14ac:dyDescent="0.25">
      <c r="A385" s="6" t="s">
        <v>106</v>
      </c>
      <c r="B385" s="6" t="s">
        <v>34</v>
      </c>
      <c r="C385" s="6" t="s">
        <v>35</v>
      </c>
      <c r="D385" s="6" t="s">
        <v>25</v>
      </c>
      <c r="E385" s="7">
        <v>1</v>
      </c>
      <c r="F385" s="8">
        <v>425</v>
      </c>
      <c r="G385" s="6" t="s">
        <v>1052</v>
      </c>
      <c r="H385" s="6" t="s">
        <v>316</v>
      </c>
      <c r="I385" s="6" t="s">
        <v>317</v>
      </c>
      <c r="J385" s="6" t="s">
        <v>318</v>
      </c>
      <c r="K385" s="9">
        <v>1066.24</v>
      </c>
      <c r="L385" s="6" t="s">
        <v>431</v>
      </c>
      <c r="M385" s="6" t="s">
        <v>726</v>
      </c>
      <c r="N385" s="6" t="s">
        <v>318</v>
      </c>
      <c r="Q385" s="9">
        <v>1066.24</v>
      </c>
      <c r="R385" s="6" t="s">
        <v>52</v>
      </c>
      <c r="S385" s="6" t="s">
        <v>32</v>
      </c>
    </row>
    <row r="386" spans="1:19" x14ac:dyDescent="0.25">
      <c r="A386" s="6" t="s">
        <v>221</v>
      </c>
      <c r="B386" s="6" t="s">
        <v>34</v>
      </c>
      <c r="C386" s="6" t="s">
        <v>35</v>
      </c>
      <c r="D386" s="6" t="s">
        <v>25</v>
      </c>
      <c r="E386" s="7">
        <v>1</v>
      </c>
      <c r="F386" s="8">
        <v>553</v>
      </c>
      <c r="G386" s="6" t="s">
        <v>1053</v>
      </c>
      <c r="H386" s="6" t="s">
        <v>326</v>
      </c>
      <c r="I386" s="6" t="s">
        <v>327</v>
      </c>
      <c r="J386" s="6" t="s">
        <v>333</v>
      </c>
      <c r="K386" s="9">
        <v>2300</v>
      </c>
      <c r="L386" s="6" t="s">
        <v>191</v>
      </c>
      <c r="M386" s="6" t="s">
        <v>726</v>
      </c>
      <c r="N386" s="6" t="s">
        <v>333</v>
      </c>
      <c r="Q386" s="9">
        <v>2300</v>
      </c>
      <c r="R386" s="6" t="s">
        <v>334</v>
      </c>
      <c r="S386" s="6" t="s">
        <v>32</v>
      </c>
    </row>
    <row r="387" spans="1:19" x14ac:dyDescent="0.25">
      <c r="A387" s="6" t="s">
        <v>106</v>
      </c>
      <c r="B387" s="6" t="s">
        <v>310</v>
      </c>
      <c r="C387" s="6" t="s">
        <v>311</v>
      </c>
      <c r="D387" s="6" t="s">
        <v>25</v>
      </c>
      <c r="E387" s="7">
        <v>1</v>
      </c>
      <c r="F387" s="8">
        <v>951</v>
      </c>
      <c r="G387" s="6" t="s">
        <v>1054</v>
      </c>
      <c r="H387" s="6" t="s">
        <v>313</v>
      </c>
      <c r="I387" s="6" t="s">
        <v>314</v>
      </c>
      <c r="J387" s="6" t="s">
        <v>1055</v>
      </c>
      <c r="K387" s="9">
        <v>1218.71</v>
      </c>
      <c r="L387" s="6" t="s">
        <v>45</v>
      </c>
      <c r="M387" s="6" t="s">
        <v>726</v>
      </c>
      <c r="N387" s="6" t="s">
        <v>1055</v>
      </c>
      <c r="Q387" s="9">
        <v>1218.71</v>
      </c>
      <c r="R387" s="6" t="s">
        <v>108</v>
      </c>
      <c r="S387" s="6" t="s">
        <v>32</v>
      </c>
    </row>
    <row r="388" spans="1:19" x14ac:dyDescent="0.25">
      <c r="A388" s="6" t="s">
        <v>106</v>
      </c>
      <c r="B388" s="6" t="s">
        <v>34</v>
      </c>
      <c r="C388" s="6" t="s">
        <v>35</v>
      </c>
      <c r="D388" s="6" t="s">
        <v>25</v>
      </c>
      <c r="E388" s="7">
        <v>1</v>
      </c>
      <c r="F388" s="8">
        <v>546</v>
      </c>
      <c r="G388" s="6" t="s">
        <v>1056</v>
      </c>
      <c r="H388" s="6" t="s">
        <v>533</v>
      </c>
      <c r="I388" s="6" t="s">
        <v>534</v>
      </c>
      <c r="J388" s="6" t="s">
        <v>535</v>
      </c>
      <c r="K388" s="9">
        <v>17260.18</v>
      </c>
      <c r="L388" s="6" t="s">
        <v>191</v>
      </c>
      <c r="M388" s="6" t="s">
        <v>726</v>
      </c>
      <c r="N388" s="6" t="s">
        <v>535</v>
      </c>
      <c r="Q388" s="9">
        <v>17260.18</v>
      </c>
      <c r="R388" s="6" t="s">
        <v>536</v>
      </c>
      <c r="S388" s="6" t="s">
        <v>32</v>
      </c>
    </row>
    <row r="389" spans="1:19" x14ac:dyDescent="0.25">
      <c r="A389" s="6" t="s">
        <v>253</v>
      </c>
      <c r="B389" s="6" t="s">
        <v>34</v>
      </c>
      <c r="C389" s="6" t="s">
        <v>35</v>
      </c>
      <c r="D389" s="6" t="s">
        <v>25</v>
      </c>
      <c r="E389" s="7">
        <v>1</v>
      </c>
      <c r="F389" s="8">
        <v>1202</v>
      </c>
      <c r="G389" s="6" t="s">
        <v>1057</v>
      </c>
      <c r="H389" s="6" t="s">
        <v>525</v>
      </c>
      <c r="I389" s="6" t="s">
        <v>526</v>
      </c>
      <c r="K389" s="9">
        <v>103.84</v>
      </c>
      <c r="L389" s="6" t="s">
        <v>798</v>
      </c>
      <c r="M389" s="6" t="s">
        <v>726</v>
      </c>
      <c r="Q389" s="9">
        <v>103.84</v>
      </c>
      <c r="R389" s="6" t="s">
        <v>439</v>
      </c>
      <c r="S389" s="6" t="s">
        <v>32</v>
      </c>
    </row>
    <row r="390" spans="1:19" x14ac:dyDescent="0.25">
      <c r="A390" s="6" t="s">
        <v>178</v>
      </c>
      <c r="B390" s="6" t="s">
        <v>23</v>
      </c>
      <c r="C390" s="6" t="s">
        <v>24</v>
      </c>
      <c r="D390" s="6" t="s">
        <v>25</v>
      </c>
      <c r="E390" s="7">
        <v>1</v>
      </c>
      <c r="F390" s="8">
        <v>146</v>
      </c>
      <c r="G390" s="6" t="s">
        <v>1058</v>
      </c>
      <c r="H390" s="6" t="s">
        <v>475</v>
      </c>
      <c r="I390" s="6" t="s">
        <v>476</v>
      </c>
      <c r="K390" s="9">
        <v>125</v>
      </c>
      <c r="L390" s="6" t="s">
        <v>178</v>
      </c>
      <c r="M390" s="6" t="s">
        <v>726</v>
      </c>
      <c r="Q390" s="9">
        <v>125</v>
      </c>
      <c r="R390" s="6" t="s">
        <v>478</v>
      </c>
      <c r="S390" s="6" t="s">
        <v>32</v>
      </c>
    </row>
    <row r="391" spans="1:19" x14ac:dyDescent="0.25">
      <c r="A391" s="6" t="s">
        <v>600</v>
      </c>
      <c r="B391" s="6" t="s">
        <v>34</v>
      </c>
      <c r="C391" s="6" t="s">
        <v>35</v>
      </c>
      <c r="D391" s="6" t="s">
        <v>25</v>
      </c>
      <c r="E391" s="7">
        <v>1</v>
      </c>
      <c r="F391" s="8">
        <v>96</v>
      </c>
      <c r="G391" s="6" t="s">
        <v>1059</v>
      </c>
      <c r="H391" s="6" t="s">
        <v>484</v>
      </c>
      <c r="I391" s="6" t="s">
        <v>485</v>
      </c>
      <c r="J391" s="6" t="s">
        <v>486</v>
      </c>
      <c r="K391" s="9">
        <v>696</v>
      </c>
      <c r="L391" s="6" t="s">
        <v>1060</v>
      </c>
      <c r="M391" s="6" t="s">
        <v>726</v>
      </c>
      <c r="N391" s="6" t="s">
        <v>486</v>
      </c>
      <c r="Q391" s="9">
        <v>696</v>
      </c>
      <c r="R391" s="6" t="s">
        <v>131</v>
      </c>
      <c r="S391" s="6" t="s">
        <v>32</v>
      </c>
    </row>
    <row r="392" spans="1:19" x14ac:dyDescent="0.25">
      <c r="A392" s="6" t="s">
        <v>256</v>
      </c>
      <c r="B392" s="6" t="s">
        <v>34</v>
      </c>
      <c r="C392" s="6" t="s">
        <v>35</v>
      </c>
      <c r="D392" s="6" t="s">
        <v>25</v>
      </c>
      <c r="E392" s="7">
        <v>1</v>
      </c>
      <c r="F392" s="8">
        <v>1267</v>
      </c>
      <c r="G392" s="6" t="s">
        <v>1061</v>
      </c>
      <c r="H392" s="6" t="s">
        <v>525</v>
      </c>
      <c r="I392" s="6" t="s">
        <v>526</v>
      </c>
      <c r="J392" s="6" t="s">
        <v>575</v>
      </c>
      <c r="K392" s="9">
        <v>202.3</v>
      </c>
      <c r="L392" s="6" t="s">
        <v>798</v>
      </c>
      <c r="M392" s="6" t="s">
        <v>726</v>
      </c>
      <c r="N392" s="6" t="s">
        <v>575</v>
      </c>
      <c r="Q392" s="9">
        <v>202.3</v>
      </c>
      <c r="R392" s="6" t="s">
        <v>439</v>
      </c>
      <c r="S392" s="6" t="s">
        <v>32</v>
      </c>
    </row>
    <row r="393" spans="1:19" x14ac:dyDescent="0.25">
      <c r="A393" s="6" t="s">
        <v>256</v>
      </c>
      <c r="B393" s="6" t="s">
        <v>34</v>
      </c>
      <c r="C393" s="6" t="s">
        <v>35</v>
      </c>
      <c r="D393" s="6" t="s">
        <v>25</v>
      </c>
      <c r="E393" s="7">
        <v>1</v>
      </c>
      <c r="F393" s="8">
        <v>1268</v>
      </c>
      <c r="G393" s="6" t="s">
        <v>1062</v>
      </c>
      <c r="H393" s="6" t="s">
        <v>525</v>
      </c>
      <c r="I393" s="6" t="s">
        <v>526</v>
      </c>
      <c r="J393" s="6" t="s">
        <v>527</v>
      </c>
      <c r="K393" s="9">
        <v>738.63</v>
      </c>
      <c r="L393" s="6" t="s">
        <v>798</v>
      </c>
      <c r="M393" s="6" t="s">
        <v>726</v>
      </c>
      <c r="N393" s="6" t="s">
        <v>527</v>
      </c>
      <c r="Q393" s="9">
        <v>738.63</v>
      </c>
      <c r="R393" s="6" t="s">
        <v>439</v>
      </c>
      <c r="S393" s="6" t="s">
        <v>32</v>
      </c>
    </row>
    <row r="394" spans="1:19" x14ac:dyDescent="0.25">
      <c r="A394" s="6" t="s">
        <v>319</v>
      </c>
      <c r="B394" s="6" t="s">
        <v>34</v>
      </c>
      <c r="C394" s="6" t="s">
        <v>35</v>
      </c>
      <c r="D394" s="6" t="s">
        <v>25</v>
      </c>
      <c r="E394" s="7">
        <v>1</v>
      </c>
      <c r="F394" s="8">
        <v>1033</v>
      </c>
      <c r="G394" s="6" t="s">
        <v>1063</v>
      </c>
      <c r="H394" s="6" t="s">
        <v>1064</v>
      </c>
      <c r="I394" s="6" t="s">
        <v>1065</v>
      </c>
      <c r="J394" s="6" t="s">
        <v>1066</v>
      </c>
      <c r="K394" s="9">
        <v>1298</v>
      </c>
      <c r="L394" s="6" t="s">
        <v>283</v>
      </c>
      <c r="M394" s="6" t="s">
        <v>726</v>
      </c>
      <c r="N394" s="6" t="s">
        <v>1066</v>
      </c>
      <c r="Q394" s="9">
        <v>1298</v>
      </c>
      <c r="R394" s="6" t="s">
        <v>722</v>
      </c>
      <c r="S394" s="6" t="s">
        <v>32</v>
      </c>
    </row>
    <row r="395" spans="1:19" x14ac:dyDescent="0.25">
      <c r="A395" s="6" t="s">
        <v>319</v>
      </c>
      <c r="B395" s="6" t="s">
        <v>34</v>
      </c>
      <c r="C395" s="6" t="s">
        <v>35</v>
      </c>
      <c r="D395" s="6" t="s">
        <v>25</v>
      </c>
      <c r="E395" s="7">
        <v>1</v>
      </c>
      <c r="F395" s="8">
        <v>1034</v>
      </c>
      <c r="G395" s="6" t="s">
        <v>1067</v>
      </c>
      <c r="H395" s="6" t="s">
        <v>1064</v>
      </c>
      <c r="I395" s="6" t="s">
        <v>1065</v>
      </c>
      <c r="J395" s="6" t="s">
        <v>1068</v>
      </c>
      <c r="K395" s="9">
        <v>3080</v>
      </c>
      <c r="L395" s="6" t="s">
        <v>283</v>
      </c>
      <c r="M395" s="6" t="s">
        <v>726</v>
      </c>
      <c r="N395" s="6" t="s">
        <v>1068</v>
      </c>
      <c r="Q395" s="9">
        <v>3080</v>
      </c>
      <c r="R395" s="6" t="s">
        <v>722</v>
      </c>
      <c r="S395" s="6" t="s">
        <v>32</v>
      </c>
    </row>
    <row r="396" spans="1:19" x14ac:dyDescent="0.25">
      <c r="A396" s="6" t="s">
        <v>45</v>
      </c>
      <c r="B396" s="6" t="s">
        <v>34</v>
      </c>
      <c r="C396" s="6" t="s">
        <v>35</v>
      </c>
      <c r="D396" s="6" t="s">
        <v>25</v>
      </c>
      <c r="E396" s="7">
        <v>1</v>
      </c>
      <c r="F396" s="8">
        <v>200518</v>
      </c>
      <c r="G396" s="6" t="s">
        <v>1069</v>
      </c>
      <c r="H396" s="6" t="s">
        <v>1070</v>
      </c>
      <c r="I396" s="6" t="s">
        <v>1071</v>
      </c>
      <c r="K396" s="9">
        <v>21.46</v>
      </c>
      <c r="L396" s="6" t="s">
        <v>191</v>
      </c>
      <c r="M396" s="6" t="s">
        <v>726</v>
      </c>
      <c r="Q396" s="9">
        <v>21.46</v>
      </c>
      <c r="R396" s="6" t="s">
        <v>52</v>
      </c>
      <c r="S396" s="6" t="s">
        <v>32</v>
      </c>
    </row>
    <row r="397" spans="1:19" x14ac:dyDescent="0.25">
      <c r="A397" s="6" t="s">
        <v>45</v>
      </c>
      <c r="B397" s="6" t="s">
        <v>34</v>
      </c>
      <c r="C397" s="6" t="s">
        <v>35</v>
      </c>
      <c r="D397" s="6" t="s">
        <v>25</v>
      </c>
      <c r="E397" s="7">
        <v>1</v>
      </c>
      <c r="F397" s="8">
        <v>421</v>
      </c>
      <c r="G397" s="6" t="s">
        <v>1072</v>
      </c>
      <c r="H397" s="6" t="s">
        <v>351</v>
      </c>
      <c r="I397" s="6" t="s">
        <v>352</v>
      </c>
      <c r="J397" s="6" t="s">
        <v>1073</v>
      </c>
      <c r="K397" s="9">
        <v>11073.38</v>
      </c>
      <c r="L397" s="6" t="s">
        <v>191</v>
      </c>
      <c r="M397" s="6" t="s">
        <v>726</v>
      </c>
      <c r="N397" s="6" t="s">
        <v>1073</v>
      </c>
      <c r="Q397" s="9">
        <v>11073.38</v>
      </c>
      <c r="R397" s="6" t="s">
        <v>153</v>
      </c>
      <c r="S397" s="6" t="s">
        <v>32</v>
      </c>
    </row>
    <row r="398" spans="1:19" x14ac:dyDescent="0.25">
      <c r="A398" s="6" t="s">
        <v>45</v>
      </c>
      <c r="B398" s="6" t="s">
        <v>34</v>
      </c>
      <c r="C398" s="6" t="s">
        <v>35</v>
      </c>
      <c r="D398" s="6" t="s">
        <v>25</v>
      </c>
      <c r="E398" s="7">
        <v>1</v>
      </c>
      <c r="F398" s="8">
        <v>419</v>
      </c>
      <c r="G398" s="6" t="s">
        <v>1074</v>
      </c>
      <c r="H398" s="6" t="s">
        <v>351</v>
      </c>
      <c r="I398" s="6" t="s">
        <v>352</v>
      </c>
      <c r="J398" s="6" t="s">
        <v>353</v>
      </c>
      <c r="K398" s="9">
        <v>8456.51</v>
      </c>
      <c r="L398" s="6" t="s">
        <v>191</v>
      </c>
      <c r="M398" s="6" t="s">
        <v>726</v>
      </c>
      <c r="N398" s="6" t="s">
        <v>353</v>
      </c>
      <c r="Q398" s="9">
        <v>8456.51</v>
      </c>
      <c r="R398" s="6" t="s">
        <v>153</v>
      </c>
      <c r="S398" s="6" t="s">
        <v>32</v>
      </c>
    </row>
    <row r="399" spans="1:19" x14ac:dyDescent="0.25">
      <c r="A399" s="6" t="s">
        <v>30</v>
      </c>
      <c r="B399" s="6" t="s">
        <v>34</v>
      </c>
      <c r="C399" s="6" t="s">
        <v>35</v>
      </c>
      <c r="D399" s="6" t="s">
        <v>25</v>
      </c>
      <c r="E399" s="7">
        <v>1</v>
      </c>
      <c r="F399" s="8">
        <v>1123</v>
      </c>
      <c r="G399" s="6" t="s">
        <v>1075</v>
      </c>
      <c r="H399" s="6" t="s">
        <v>218</v>
      </c>
      <c r="I399" s="6" t="s">
        <v>219</v>
      </c>
      <c r="J399" s="6" t="s">
        <v>1076</v>
      </c>
      <c r="K399" s="9">
        <v>1062.5</v>
      </c>
      <c r="L399" s="6" t="s">
        <v>666</v>
      </c>
      <c r="M399" s="6" t="s">
        <v>726</v>
      </c>
      <c r="N399" s="6" t="s">
        <v>1076</v>
      </c>
      <c r="Q399" s="9">
        <v>1062.5</v>
      </c>
      <c r="R399" s="6" t="s">
        <v>222</v>
      </c>
      <c r="S399" s="6" t="s">
        <v>32</v>
      </c>
    </row>
    <row r="400" spans="1:19" x14ac:dyDescent="0.25">
      <c r="A400" s="6" t="s">
        <v>319</v>
      </c>
      <c r="B400" s="6" t="s">
        <v>34</v>
      </c>
      <c r="C400" s="6" t="s">
        <v>35</v>
      </c>
      <c r="D400" s="6" t="s">
        <v>25</v>
      </c>
      <c r="E400" s="7">
        <v>1</v>
      </c>
      <c r="F400" s="8">
        <v>2</v>
      </c>
      <c r="G400" s="6" t="s">
        <v>1077</v>
      </c>
      <c r="H400" s="6" t="s">
        <v>1078</v>
      </c>
      <c r="I400" s="6" t="s">
        <v>1079</v>
      </c>
      <c r="J400" s="6" t="s">
        <v>1080</v>
      </c>
      <c r="K400" s="9">
        <v>1200</v>
      </c>
      <c r="L400" s="6" t="s">
        <v>283</v>
      </c>
      <c r="M400" s="6" t="s">
        <v>726</v>
      </c>
      <c r="N400" s="6" t="s">
        <v>1080</v>
      </c>
      <c r="Q400" s="9">
        <v>1200</v>
      </c>
      <c r="R400" s="6" t="s">
        <v>703</v>
      </c>
      <c r="S400" s="6" t="s">
        <v>32</v>
      </c>
    </row>
    <row r="401" spans="1:19" x14ac:dyDescent="0.25">
      <c r="A401" s="6" t="s">
        <v>45</v>
      </c>
      <c r="B401" s="6" t="s">
        <v>34</v>
      </c>
      <c r="C401" s="6" t="s">
        <v>35</v>
      </c>
      <c r="D401" s="6" t="s">
        <v>25</v>
      </c>
      <c r="E401" s="7">
        <v>1</v>
      </c>
      <c r="F401" s="8">
        <v>416</v>
      </c>
      <c r="G401" s="6" t="s">
        <v>1081</v>
      </c>
      <c r="H401" s="6" t="s">
        <v>351</v>
      </c>
      <c r="I401" s="6" t="s">
        <v>352</v>
      </c>
      <c r="J401" s="6" t="s">
        <v>353</v>
      </c>
      <c r="K401" s="9">
        <v>11153.62</v>
      </c>
      <c r="L401" s="6" t="s">
        <v>191</v>
      </c>
      <c r="M401" s="6" t="s">
        <v>726</v>
      </c>
      <c r="N401" s="6" t="s">
        <v>353</v>
      </c>
      <c r="Q401" s="9">
        <v>11153.62</v>
      </c>
      <c r="R401" s="6" t="s">
        <v>153</v>
      </c>
      <c r="S401" s="6" t="s">
        <v>32</v>
      </c>
    </row>
    <row r="402" spans="1:19" x14ac:dyDescent="0.25">
      <c r="A402" s="6" t="s">
        <v>45</v>
      </c>
      <c r="B402" s="6" t="s">
        <v>34</v>
      </c>
      <c r="C402" s="6" t="s">
        <v>35</v>
      </c>
      <c r="D402" s="6" t="s">
        <v>25</v>
      </c>
      <c r="E402" s="7">
        <v>1</v>
      </c>
      <c r="F402" s="8">
        <v>423</v>
      </c>
      <c r="G402" s="6" t="s">
        <v>1082</v>
      </c>
      <c r="H402" s="6" t="s">
        <v>351</v>
      </c>
      <c r="I402" s="6" t="s">
        <v>352</v>
      </c>
      <c r="J402" s="6" t="s">
        <v>353</v>
      </c>
      <c r="K402" s="9">
        <v>5948.24</v>
      </c>
      <c r="L402" s="6" t="s">
        <v>191</v>
      </c>
      <c r="M402" s="6" t="s">
        <v>726</v>
      </c>
      <c r="N402" s="6" t="s">
        <v>353</v>
      </c>
      <c r="Q402" s="9">
        <v>5948.24</v>
      </c>
      <c r="R402" s="6" t="s">
        <v>153</v>
      </c>
      <c r="S402" s="6" t="s">
        <v>32</v>
      </c>
    </row>
    <row r="403" spans="1:19" x14ac:dyDescent="0.25">
      <c r="A403" s="6" t="s">
        <v>45</v>
      </c>
      <c r="B403" s="6" t="s">
        <v>34</v>
      </c>
      <c r="C403" s="6" t="s">
        <v>35</v>
      </c>
      <c r="D403" s="6" t="s">
        <v>25</v>
      </c>
      <c r="E403" s="7">
        <v>1</v>
      </c>
      <c r="F403" s="8">
        <v>422</v>
      </c>
      <c r="G403" s="6" t="s">
        <v>1083</v>
      </c>
      <c r="H403" s="6" t="s">
        <v>351</v>
      </c>
      <c r="I403" s="6" t="s">
        <v>352</v>
      </c>
      <c r="J403" s="6" t="s">
        <v>353</v>
      </c>
      <c r="K403" s="9">
        <v>8407.9500000000007</v>
      </c>
      <c r="L403" s="6" t="s">
        <v>191</v>
      </c>
      <c r="M403" s="6" t="s">
        <v>726</v>
      </c>
      <c r="N403" s="6" t="s">
        <v>353</v>
      </c>
      <c r="Q403" s="9">
        <v>8407.9500000000007</v>
      </c>
      <c r="R403" s="6" t="s">
        <v>153</v>
      </c>
      <c r="S403" s="6" t="s">
        <v>32</v>
      </c>
    </row>
    <row r="404" spans="1:19" x14ac:dyDescent="0.25">
      <c r="A404" s="6" t="s">
        <v>45</v>
      </c>
      <c r="B404" s="6" t="s">
        <v>34</v>
      </c>
      <c r="C404" s="6" t="s">
        <v>35</v>
      </c>
      <c r="D404" s="6" t="s">
        <v>25</v>
      </c>
      <c r="E404" s="7">
        <v>1</v>
      </c>
      <c r="F404" s="8">
        <v>420</v>
      </c>
      <c r="G404" s="6" t="s">
        <v>1084</v>
      </c>
      <c r="H404" s="6" t="s">
        <v>351</v>
      </c>
      <c r="I404" s="6" t="s">
        <v>352</v>
      </c>
      <c r="J404" s="6" t="s">
        <v>353</v>
      </c>
      <c r="K404" s="9">
        <v>1548.44</v>
      </c>
      <c r="L404" s="6" t="s">
        <v>191</v>
      </c>
      <c r="M404" s="6" t="s">
        <v>726</v>
      </c>
      <c r="N404" s="6" t="s">
        <v>353</v>
      </c>
      <c r="Q404" s="9">
        <v>1548.44</v>
      </c>
      <c r="R404" s="6" t="s">
        <v>153</v>
      </c>
      <c r="S404" s="6" t="s">
        <v>32</v>
      </c>
    </row>
    <row r="405" spans="1:19" x14ac:dyDescent="0.25">
      <c r="A405" s="6" t="s">
        <v>45</v>
      </c>
      <c r="B405" s="6" t="s">
        <v>34</v>
      </c>
      <c r="C405" s="6" t="s">
        <v>35</v>
      </c>
      <c r="D405" s="6" t="s">
        <v>25</v>
      </c>
      <c r="E405" s="7">
        <v>1</v>
      </c>
      <c r="F405" s="8">
        <v>418</v>
      </c>
      <c r="G405" s="6" t="s">
        <v>1085</v>
      </c>
      <c r="H405" s="6" t="s">
        <v>351</v>
      </c>
      <c r="I405" s="6" t="s">
        <v>352</v>
      </c>
      <c r="J405" s="6" t="s">
        <v>353</v>
      </c>
      <c r="K405" s="9">
        <v>5296.12</v>
      </c>
      <c r="L405" s="6" t="s">
        <v>191</v>
      </c>
      <c r="M405" s="6" t="s">
        <v>726</v>
      </c>
      <c r="N405" s="6" t="s">
        <v>353</v>
      </c>
      <c r="Q405" s="9">
        <v>5296.12</v>
      </c>
      <c r="R405" s="6" t="s">
        <v>153</v>
      </c>
      <c r="S405" s="6" t="s">
        <v>32</v>
      </c>
    </row>
    <row r="406" spans="1:19" x14ac:dyDescent="0.25">
      <c r="A406" s="6" t="s">
        <v>45</v>
      </c>
      <c r="B406" s="6" t="s">
        <v>34</v>
      </c>
      <c r="C406" s="6" t="s">
        <v>35</v>
      </c>
      <c r="D406" s="6" t="s">
        <v>25</v>
      </c>
      <c r="E406" s="7">
        <v>1</v>
      </c>
      <c r="F406" s="8">
        <v>415</v>
      </c>
      <c r="G406" s="6" t="s">
        <v>1086</v>
      </c>
      <c r="H406" s="6" t="s">
        <v>351</v>
      </c>
      <c r="I406" s="6" t="s">
        <v>352</v>
      </c>
      <c r="J406" s="6" t="s">
        <v>356</v>
      </c>
      <c r="K406" s="9">
        <v>24150.92</v>
      </c>
      <c r="L406" s="6" t="s">
        <v>191</v>
      </c>
      <c r="M406" s="6" t="s">
        <v>726</v>
      </c>
      <c r="N406" s="6" t="s">
        <v>356</v>
      </c>
      <c r="Q406" s="9">
        <v>24150.92</v>
      </c>
      <c r="R406" s="6" t="s">
        <v>357</v>
      </c>
      <c r="S406" s="6" t="s">
        <v>32</v>
      </c>
    </row>
    <row r="407" spans="1:19" x14ac:dyDescent="0.25">
      <c r="A407" s="6" t="s">
        <v>45</v>
      </c>
      <c r="B407" s="6" t="s">
        <v>34</v>
      </c>
      <c r="C407" s="6" t="s">
        <v>35</v>
      </c>
      <c r="D407" s="6" t="s">
        <v>25</v>
      </c>
      <c r="E407" s="7">
        <v>1</v>
      </c>
      <c r="F407" s="8">
        <v>424</v>
      </c>
      <c r="G407" s="6" t="s">
        <v>1087</v>
      </c>
      <c r="H407" s="6" t="s">
        <v>351</v>
      </c>
      <c r="I407" s="6" t="s">
        <v>352</v>
      </c>
      <c r="J407" s="6" t="s">
        <v>353</v>
      </c>
      <c r="K407" s="9">
        <v>639.02</v>
      </c>
      <c r="L407" s="6" t="s">
        <v>191</v>
      </c>
      <c r="M407" s="6" t="s">
        <v>726</v>
      </c>
      <c r="N407" s="6" t="s">
        <v>353</v>
      </c>
      <c r="Q407" s="9">
        <v>639.02</v>
      </c>
      <c r="R407" s="6" t="s">
        <v>1088</v>
      </c>
      <c r="S407" s="6" t="s">
        <v>32</v>
      </c>
    </row>
    <row r="408" spans="1:19" x14ac:dyDescent="0.25">
      <c r="A408" s="6" t="s">
        <v>698</v>
      </c>
      <c r="B408" s="6" t="s">
        <v>34</v>
      </c>
      <c r="C408" s="6" t="s">
        <v>35</v>
      </c>
      <c r="D408" s="6" t="s">
        <v>25</v>
      </c>
      <c r="E408" s="7">
        <v>1</v>
      </c>
      <c r="F408" s="8">
        <v>264</v>
      </c>
      <c r="G408" s="6" t="s">
        <v>1089</v>
      </c>
      <c r="H408" s="6" t="s">
        <v>1090</v>
      </c>
      <c r="I408" s="6" t="s">
        <v>1091</v>
      </c>
      <c r="J408" s="6" t="s">
        <v>1092</v>
      </c>
      <c r="K408" s="9">
        <v>340</v>
      </c>
      <c r="L408" s="6" t="s">
        <v>798</v>
      </c>
      <c r="M408" s="6" t="s">
        <v>726</v>
      </c>
      <c r="N408" s="6" t="s">
        <v>1092</v>
      </c>
      <c r="Q408" s="9">
        <v>340</v>
      </c>
      <c r="R408" s="6" t="s">
        <v>703</v>
      </c>
      <c r="S408" s="6" t="s">
        <v>32</v>
      </c>
    </row>
    <row r="409" spans="1:19" x14ac:dyDescent="0.25">
      <c r="A409" s="6" t="s">
        <v>45</v>
      </c>
      <c r="B409" s="6" t="s">
        <v>34</v>
      </c>
      <c r="C409" s="6" t="s">
        <v>35</v>
      </c>
      <c r="D409" s="6" t="s">
        <v>25</v>
      </c>
      <c r="E409" s="7">
        <v>1</v>
      </c>
      <c r="F409" s="8">
        <v>1592</v>
      </c>
      <c r="G409" s="6" t="s">
        <v>1093</v>
      </c>
      <c r="H409" s="6" t="s">
        <v>583</v>
      </c>
      <c r="I409" s="6" t="s">
        <v>584</v>
      </c>
      <c r="K409" s="9">
        <v>172</v>
      </c>
      <c r="L409" s="6" t="s">
        <v>798</v>
      </c>
      <c r="M409" s="6" t="s">
        <v>726</v>
      </c>
      <c r="Q409" s="9">
        <v>172</v>
      </c>
      <c r="R409" s="6" t="s">
        <v>1094</v>
      </c>
      <c r="S409" s="6" t="s">
        <v>32</v>
      </c>
    </row>
    <row r="410" spans="1:19" x14ac:dyDescent="0.25">
      <c r="A410" s="6" t="s">
        <v>39</v>
      </c>
      <c r="B410" s="6" t="s">
        <v>34</v>
      </c>
      <c r="C410" s="6" t="s">
        <v>35</v>
      </c>
      <c r="D410" s="6" t="s">
        <v>25</v>
      </c>
      <c r="E410" s="7">
        <v>1</v>
      </c>
      <c r="F410" s="8">
        <v>35</v>
      </c>
      <c r="G410" s="6" t="s">
        <v>1095</v>
      </c>
      <c r="H410" s="6" t="s">
        <v>79</v>
      </c>
      <c r="I410" s="6" t="s">
        <v>80</v>
      </c>
      <c r="K410" s="9">
        <v>801.6</v>
      </c>
      <c r="L410" s="6" t="s">
        <v>39</v>
      </c>
      <c r="M410" s="6" t="s">
        <v>726</v>
      </c>
      <c r="Q410" s="9">
        <v>801.6</v>
      </c>
      <c r="R410" s="6" t="s">
        <v>81</v>
      </c>
      <c r="S410" s="6" t="s">
        <v>32</v>
      </c>
    </row>
    <row r="411" spans="1:19" x14ac:dyDescent="0.25">
      <c r="A411" s="6" t="s">
        <v>46</v>
      </c>
      <c r="B411" s="6" t="s">
        <v>34</v>
      </c>
      <c r="C411" s="6" t="s">
        <v>35</v>
      </c>
      <c r="D411" s="6" t="s">
        <v>25</v>
      </c>
      <c r="E411" s="7">
        <v>1</v>
      </c>
      <c r="F411" s="8">
        <v>48</v>
      </c>
      <c r="G411" s="6" t="s">
        <v>1096</v>
      </c>
      <c r="H411" s="6" t="s">
        <v>1002</v>
      </c>
      <c r="I411" s="6" t="s">
        <v>1003</v>
      </c>
      <c r="J411" s="6" t="s">
        <v>1004</v>
      </c>
      <c r="K411" s="9">
        <v>16302</v>
      </c>
      <c r="L411" s="6" t="s">
        <v>711</v>
      </c>
      <c r="M411" s="6" t="s">
        <v>726</v>
      </c>
      <c r="N411" s="6" t="s">
        <v>1004</v>
      </c>
      <c r="Q411" s="9">
        <v>16302</v>
      </c>
      <c r="R411" s="6" t="s">
        <v>334</v>
      </c>
      <c r="S411" s="6" t="s">
        <v>32</v>
      </c>
    </row>
    <row r="412" spans="1:19" x14ac:dyDescent="0.25">
      <c r="A412" s="6" t="s">
        <v>45</v>
      </c>
      <c r="B412" s="6" t="s">
        <v>34</v>
      </c>
      <c r="C412" s="6" t="s">
        <v>35</v>
      </c>
      <c r="D412" s="6" t="s">
        <v>25</v>
      </c>
      <c r="E412" s="7">
        <v>1</v>
      </c>
      <c r="F412" s="8">
        <v>8097</v>
      </c>
      <c r="G412" s="6" t="s">
        <v>200</v>
      </c>
      <c r="H412" s="6" t="s">
        <v>201</v>
      </c>
      <c r="I412" s="6" t="s">
        <v>202</v>
      </c>
      <c r="K412" s="9">
        <v>127.5</v>
      </c>
      <c r="L412" s="6" t="s">
        <v>191</v>
      </c>
      <c r="M412" s="6" t="s">
        <v>726</v>
      </c>
      <c r="Q412" s="9">
        <v>127.5</v>
      </c>
      <c r="R412" s="6" t="s">
        <v>203</v>
      </c>
      <c r="S412" s="6" t="s">
        <v>32</v>
      </c>
    </row>
    <row r="413" spans="1:19" x14ac:dyDescent="0.25">
      <c r="A413" s="6" t="s">
        <v>45</v>
      </c>
      <c r="B413" s="6" t="s">
        <v>34</v>
      </c>
      <c r="C413" s="6" t="s">
        <v>35</v>
      </c>
      <c r="D413" s="6" t="s">
        <v>25</v>
      </c>
      <c r="E413" s="7">
        <v>1</v>
      </c>
      <c r="F413" s="8">
        <v>842022</v>
      </c>
      <c r="G413" s="6" t="s">
        <v>1097</v>
      </c>
      <c r="H413" s="6" t="s">
        <v>1098</v>
      </c>
      <c r="I413" s="6" t="s">
        <v>1099</v>
      </c>
      <c r="J413" s="6" t="s">
        <v>1100</v>
      </c>
      <c r="K413" s="9">
        <v>940</v>
      </c>
      <c r="L413" s="6" t="s">
        <v>191</v>
      </c>
      <c r="M413" s="6" t="s">
        <v>726</v>
      </c>
      <c r="N413" s="6" t="s">
        <v>1100</v>
      </c>
      <c r="Q413" s="9">
        <v>940</v>
      </c>
      <c r="R413" s="6" t="s">
        <v>519</v>
      </c>
      <c r="S413" s="6" t="s">
        <v>32</v>
      </c>
    </row>
    <row r="414" spans="1:19" x14ac:dyDescent="0.25">
      <c r="A414" s="6" t="s">
        <v>177</v>
      </c>
      <c r="B414" s="6" t="s">
        <v>34</v>
      </c>
      <c r="C414" s="6" t="s">
        <v>35</v>
      </c>
      <c r="D414" s="6" t="s">
        <v>25</v>
      </c>
      <c r="E414" s="7">
        <v>1</v>
      </c>
      <c r="F414" s="8">
        <v>8968</v>
      </c>
      <c r="G414" s="6" t="s">
        <v>1101</v>
      </c>
      <c r="H414" s="6" t="s">
        <v>201</v>
      </c>
      <c r="I414" s="6" t="s">
        <v>202</v>
      </c>
      <c r="J414" s="6" t="s">
        <v>1102</v>
      </c>
      <c r="K414" s="9">
        <v>3170.32</v>
      </c>
      <c r="L414" s="6" t="s">
        <v>798</v>
      </c>
      <c r="M414" s="6" t="s">
        <v>726</v>
      </c>
      <c r="N414" s="6" t="s">
        <v>1102</v>
      </c>
      <c r="Q414" s="9">
        <v>3170.32</v>
      </c>
      <c r="R414" s="6" t="s">
        <v>203</v>
      </c>
      <c r="S414" s="6" t="s">
        <v>32</v>
      </c>
    </row>
    <row r="415" spans="1:19" x14ac:dyDescent="0.25">
      <c r="A415" s="6" t="s">
        <v>445</v>
      </c>
      <c r="B415" s="6" t="s">
        <v>34</v>
      </c>
      <c r="C415" s="6" t="s">
        <v>35</v>
      </c>
      <c r="D415" s="6" t="s">
        <v>25</v>
      </c>
      <c r="E415" s="7">
        <v>1</v>
      </c>
      <c r="F415" s="8">
        <v>617</v>
      </c>
      <c r="G415" s="6" t="s">
        <v>1103</v>
      </c>
      <c r="H415" s="6" t="s">
        <v>363</v>
      </c>
      <c r="I415" s="6" t="s">
        <v>364</v>
      </c>
      <c r="J415" s="6" t="s">
        <v>367</v>
      </c>
      <c r="K415" s="9">
        <v>7800</v>
      </c>
      <c r="L415" s="6" t="s">
        <v>798</v>
      </c>
      <c r="M415" s="6" t="s">
        <v>726</v>
      </c>
      <c r="N415" s="6" t="s">
        <v>367</v>
      </c>
      <c r="Q415" s="9">
        <v>7800</v>
      </c>
      <c r="R415" s="6" t="s">
        <v>334</v>
      </c>
      <c r="S415" s="6" t="s">
        <v>32</v>
      </c>
    </row>
    <row r="416" spans="1:19" x14ac:dyDescent="0.25">
      <c r="A416" s="6" t="s">
        <v>445</v>
      </c>
      <c r="B416" s="6" t="s">
        <v>34</v>
      </c>
      <c r="C416" s="6" t="s">
        <v>35</v>
      </c>
      <c r="D416" s="6" t="s">
        <v>25</v>
      </c>
      <c r="E416" s="7">
        <v>1</v>
      </c>
      <c r="F416" s="8">
        <v>618</v>
      </c>
      <c r="G416" s="6" t="s">
        <v>1104</v>
      </c>
      <c r="H416" s="6" t="s">
        <v>363</v>
      </c>
      <c r="I416" s="6" t="s">
        <v>364</v>
      </c>
      <c r="J416" s="6" t="s">
        <v>365</v>
      </c>
      <c r="K416" s="9">
        <v>4980</v>
      </c>
      <c r="L416" s="6" t="s">
        <v>798</v>
      </c>
      <c r="M416" s="6" t="s">
        <v>726</v>
      </c>
      <c r="N416" s="6" t="s">
        <v>365</v>
      </c>
      <c r="Q416" s="9">
        <v>4980</v>
      </c>
      <c r="R416" s="6" t="s">
        <v>334</v>
      </c>
      <c r="S416" s="6" t="s">
        <v>32</v>
      </c>
    </row>
    <row r="417" spans="1:19" x14ac:dyDescent="0.25">
      <c r="A417" s="6" t="s">
        <v>184</v>
      </c>
      <c r="B417" s="6" t="s">
        <v>34</v>
      </c>
      <c r="C417" s="6" t="s">
        <v>35</v>
      </c>
      <c r="D417" s="6" t="s">
        <v>25</v>
      </c>
      <c r="E417" s="7">
        <v>1</v>
      </c>
      <c r="F417" s="8">
        <v>1592</v>
      </c>
      <c r="G417" s="6" t="s">
        <v>1105</v>
      </c>
      <c r="H417" s="6" t="s">
        <v>525</v>
      </c>
      <c r="I417" s="6" t="s">
        <v>526</v>
      </c>
      <c r="J417" s="6" t="s">
        <v>575</v>
      </c>
      <c r="K417" s="9">
        <v>578</v>
      </c>
      <c r="L417" s="6" t="s">
        <v>798</v>
      </c>
      <c r="M417" s="6" t="s">
        <v>726</v>
      </c>
      <c r="N417" s="6" t="s">
        <v>575</v>
      </c>
      <c r="Q417" s="9">
        <v>578</v>
      </c>
      <c r="R417" s="6" t="s">
        <v>439</v>
      </c>
      <c r="S417" s="6" t="s">
        <v>32</v>
      </c>
    </row>
    <row r="418" spans="1:19" x14ac:dyDescent="0.25">
      <c r="A418" s="6" t="s">
        <v>431</v>
      </c>
      <c r="B418" s="6" t="s">
        <v>34</v>
      </c>
      <c r="C418" s="6" t="s">
        <v>35</v>
      </c>
      <c r="D418" s="6" t="s">
        <v>25</v>
      </c>
      <c r="E418" s="7">
        <v>1</v>
      </c>
      <c r="F418" s="8">
        <v>17522</v>
      </c>
      <c r="G418" s="6" t="s">
        <v>1106</v>
      </c>
      <c r="H418" s="6" t="s">
        <v>369</v>
      </c>
      <c r="I418" s="6" t="s">
        <v>370</v>
      </c>
      <c r="J418" s="6" t="s">
        <v>371</v>
      </c>
      <c r="K418" s="9">
        <v>9945.7999999999993</v>
      </c>
      <c r="L418" s="6" t="s">
        <v>770</v>
      </c>
      <c r="M418" s="6" t="s">
        <v>726</v>
      </c>
      <c r="N418" s="6" t="s">
        <v>371</v>
      </c>
      <c r="Q418" s="9">
        <v>9945.7999999999993</v>
      </c>
      <c r="R418" s="6" t="s">
        <v>372</v>
      </c>
      <c r="S418" s="6" t="s">
        <v>32</v>
      </c>
    </row>
    <row r="419" spans="1:19" x14ac:dyDescent="0.25">
      <c r="A419" s="6" t="s">
        <v>440</v>
      </c>
      <c r="B419" s="6" t="s">
        <v>34</v>
      </c>
      <c r="C419" s="6" t="s">
        <v>35</v>
      </c>
      <c r="D419" s="6" t="s">
        <v>25</v>
      </c>
      <c r="E419" s="7">
        <v>1</v>
      </c>
      <c r="F419" s="8">
        <v>18</v>
      </c>
      <c r="G419" s="6" t="s">
        <v>1107</v>
      </c>
      <c r="H419" s="6" t="s">
        <v>70</v>
      </c>
      <c r="I419" s="6" t="s">
        <v>71</v>
      </c>
      <c r="K419" s="9">
        <v>1079.1199999999999</v>
      </c>
      <c r="L419" s="6" t="s">
        <v>440</v>
      </c>
      <c r="M419" s="6" t="s">
        <v>726</v>
      </c>
      <c r="Q419" s="9">
        <v>1079.1199999999999</v>
      </c>
      <c r="R419" s="6" t="s">
        <v>72</v>
      </c>
      <c r="S419" s="6" t="s">
        <v>32</v>
      </c>
    </row>
    <row r="420" spans="1:19" x14ac:dyDescent="0.25">
      <c r="A420" s="6" t="s">
        <v>440</v>
      </c>
      <c r="B420" s="6" t="s">
        <v>34</v>
      </c>
      <c r="C420" s="6" t="s">
        <v>35</v>
      </c>
      <c r="D420" s="6" t="s">
        <v>25</v>
      </c>
      <c r="E420" s="7">
        <v>1</v>
      </c>
      <c r="F420" s="8">
        <v>5622</v>
      </c>
      <c r="G420" s="6" t="s">
        <v>1108</v>
      </c>
      <c r="H420" s="6" t="s">
        <v>301</v>
      </c>
      <c r="I420" s="6" t="s">
        <v>302</v>
      </c>
      <c r="J420" s="6" t="s">
        <v>1109</v>
      </c>
      <c r="K420" s="9">
        <v>1850</v>
      </c>
      <c r="L420" s="6" t="s">
        <v>798</v>
      </c>
      <c r="M420" s="6" t="s">
        <v>726</v>
      </c>
      <c r="N420" s="6" t="s">
        <v>1109</v>
      </c>
      <c r="Q420" s="9">
        <v>1850</v>
      </c>
      <c r="R420" s="6" t="s">
        <v>108</v>
      </c>
      <c r="S420" s="6" t="s">
        <v>32</v>
      </c>
    </row>
    <row r="421" spans="1:19" x14ac:dyDescent="0.25">
      <c r="A421" s="6" t="s">
        <v>440</v>
      </c>
      <c r="B421" s="6" t="s">
        <v>34</v>
      </c>
      <c r="C421" s="6" t="s">
        <v>35</v>
      </c>
      <c r="D421" s="6" t="s">
        <v>25</v>
      </c>
      <c r="E421" s="7">
        <v>1</v>
      </c>
      <c r="F421" s="8">
        <v>254</v>
      </c>
      <c r="G421" s="6" t="s">
        <v>1110</v>
      </c>
      <c r="H421" s="6" t="s">
        <v>1111</v>
      </c>
      <c r="I421" s="6" t="s">
        <v>1112</v>
      </c>
      <c r="J421" s="6" t="s">
        <v>1113</v>
      </c>
      <c r="K421" s="9">
        <v>403.48</v>
      </c>
      <c r="L421" s="6" t="s">
        <v>440</v>
      </c>
      <c r="M421" s="6" t="s">
        <v>726</v>
      </c>
      <c r="N421" s="6" t="s">
        <v>1113</v>
      </c>
      <c r="Q421" s="9">
        <v>403.48</v>
      </c>
      <c r="R421" s="6" t="s">
        <v>1114</v>
      </c>
      <c r="S421" s="6" t="s">
        <v>32</v>
      </c>
    </row>
    <row r="422" spans="1:19" x14ac:dyDescent="0.25">
      <c r="A422" s="6" t="s">
        <v>191</v>
      </c>
      <c r="B422" s="6" t="s">
        <v>34</v>
      </c>
      <c r="C422" s="6" t="s">
        <v>35</v>
      </c>
      <c r="D422" s="6" t="s">
        <v>25</v>
      </c>
      <c r="E422" s="7">
        <v>1</v>
      </c>
      <c r="F422" s="8">
        <v>1971</v>
      </c>
      <c r="G422" s="6" t="s">
        <v>1115</v>
      </c>
      <c r="H422" s="6" t="s">
        <v>383</v>
      </c>
      <c r="I422" s="6" t="s">
        <v>384</v>
      </c>
      <c r="J422" s="6" t="s">
        <v>390</v>
      </c>
      <c r="K422" s="9">
        <v>5250</v>
      </c>
      <c r="L422" s="6" t="s">
        <v>798</v>
      </c>
      <c r="M422" s="6" t="s">
        <v>726</v>
      </c>
      <c r="N422" s="6" t="s">
        <v>390</v>
      </c>
      <c r="Q422" s="9">
        <v>5250</v>
      </c>
      <c r="R422" s="6" t="s">
        <v>386</v>
      </c>
      <c r="S422" s="6" t="s">
        <v>32</v>
      </c>
    </row>
    <row r="423" spans="1:19" x14ac:dyDescent="0.25">
      <c r="A423" s="6" t="s">
        <v>191</v>
      </c>
      <c r="B423" s="6" t="s">
        <v>34</v>
      </c>
      <c r="C423" s="6" t="s">
        <v>35</v>
      </c>
      <c r="D423" s="6" t="s">
        <v>25</v>
      </c>
      <c r="E423" s="7">
        <v>1</v>
      </c>
      <c r="F423" s="8">
        <v>1972</v>
      </c>
      <c r="G423" s="6" t="s">
        <v>1116</v>
      </c>
      <c r="H423" s="6" t="s">
        <v>383</v>
      </c>
      <c r="I423" s="6" t="s">
        <v>384</v>
      </c>
      <c r="J423" s="6" t="s">
        <v>390</v>
      </c>
      <c r="K423" s="9">
        <v>6031.86</v>
      </c>
      <c r="L423" s="6" t="s">
        <v>798</v>
      </c>
      <c r="M423" s="6" t="s">
        <v>726</v>
      </c>
      <c r="N423" s="6" t="s">
        <v>390</v>
      </c>
      <c r="Q423" s="9">
        <v>6031.86</v>
      </c>
      <c r="R423" s="6" t="s">
        <v>386</v>
      </c>
      <c r="S423" s="6" t="s">
        <v>32</v>
      </c>
    </row>
    <row r="424" spans="1:19" x14ac:dyDescent="0.25">
      <c r="A424" s="6" t="s">
        <v>481</v>
      </c>
      <c r="B424" s="6" t="s">
        <v>34</v>
      </c>
      <c r="C424" s="6" t="s">
        <v>35</v>
      </c>
      <c r="D424" s="6" t="s">
        <v>25</v>
      </c>
      <c r="E424" s="7">
        <v>1</v>
      </c>
      <c r="F424" s="8">
        <v>68</v>
      </c>
      <c r="G424" s="6" t="s">
        <v>1117</v>
      </c>
      <c r="H424" s="6" t="s">
        <v>236</v>
      </c>
      <c r="I424" s="6" t="s">
        <v>237</v>
      </c>
      <c r="J424" s="6" t="s">
        <v>1118</v>
      </c>
      <c r="K424" s="9">
        <v>1603.2</v>
      </c>
      <c r="L424" s="6" t="s">
        <v>481</v>
      </c>
      <c r="M424" s="6" t="s">
        <v>726</v>
      </c>
      <c r="N424" s="6" t="s">
        <v>1118</v>
      </c>
      <c r="Q424" s="9">
        <v>1603.2</v>
      </c>
      <c r="R424" s="6" t="s">
        <v>264</v>
      </c>
      <c r="S424" s="6" t="s">
        <v>32</v>
      </c>
    </row>
    <row r="425" spans="1:19" x14ac:dyDescent="0.25">
      <c r="A425" s="6" t="s">
        <v>191</v>
      </c>
      <c r="B425" s="6" t="s">
        <v>34</v>
      </c>
      <c r="C425" s="6" t="s">
        <v>35</v>
      </c>
      <c r="D425" s="6" t="s">
        <v>25</v>
      </c>
      <c r="E425" s="7">
        <v>1</v>
      </c>
      <c r="F425" s="8">
        <v>82941</v>
      </c>
      <c r="G425" s="6" t="s">
        <v>1119</v>
      </c>
      <c r="H425" s="6" t="s">
        <v>377</v>
      </c>
      <c r="I425" s="6" t="s">
        <v>378</v>
      </c>
      <c r="K425" s="9">
        <v>118.06</v>
      </c>
      <c r="L425" s="6" t="s">
        <v>798</v>
      </c>
      <c r="M425" s="6" t="s">
        <v>726</v>
      </c>
      <c r="Q425" s="9">
        <v>118.06</v>
      </c>
      <c r="R425" s="6" t="s">
        <v>52</v>
      </c>
      <c r="S425" s="6" t="s">
        <v>32</v>
      </c>
    </row>
    <row r="426" spans="1:19" x14ac:dyDescent="0.25">
      <c r="A426" s="6" t="s">
        <v>481</v>
      </c>
      <c r="B426" s="6" t="s">
        <v>34</v>
      </c>
      <c r="C426" s="6" t="s">
        <v>35</v>
      </c>
      <c r="D426" s="6" t="s">
        <v>25</v>
      </c>
      <c r="E426" s="7">
        <v>1</v>
      </c>
      <c r="F426" s="8">
        <v>12510</v>
      </c>
      <c r="G426" s="6" t="s">
        <v>1120</v>
      </c>
      <c r="H426" s="6" t="s">
        <v>1121</v>
      </c>
      <c r="I426" s="6" t="s">
        <v>1122</v>
      </c>
      <c r="J426" s="6" t="s">
        <v>1123</v>
      </c>
      <c r="K426" s="9">
        <v>14964</v>
      </c>
      <c r="L426" s="6" t="s">
        <v>1124</v>
      </c>
      <c r="M426" s="6" t="s">
        <v>726</v>
      </c>
      <c r="N426" s="6" t="s">
        <v>1123</v>
      </c>
      <c r="Q426" s="9">
        <v>14964</v>
      </c>
      <c r="R426" s="6" t="s">
        <v>148</v>
      </c>
      <c r="S426" s="6" t="s">
        <v>32</v>
      </c>
    </row>
    <row r="427" spans="1:19" x14ac:dyDescent="0.25">
      <c r="A427" s="6" t="s">
        <v>191</v>
      </c>
      <c r="B427" s="6" t="s">
        <v>34</v>
      </c>
      <c r="C427" s="6" t="s">
        <v>35</v>
      </c>
      <c r="D427" s="6" t="s">
        <v>25</v>
      </c>
      <c r="E427" s="7">
        <v>1</v>
      </c>
      <c r="F427" s="8">
        <v>21434</v>
      </c>
      <c r="G427" s="6" t="s">
        <v>1125</v>
      </c>
      <c r="H427" s="6" t="s">
        <v>410</v>
      </c>
      <c r="I427" s="6" t="s">
        <v>411</v>
      </c>
      <c r="J427" s="6" t="s">
        <v>412</v>
      </c>
      <c r="K427" s="9">
        <v>5018.63</v>
      </c>
      <c r="L427" s="6" t="s">
        <v>798</v>
      </c>
      <c r="M427" s="6" t="s">
        <v>726</v>
      </c>
      <c r="N427" s="6" t="s">
        <v>412</v>
      </c>
      <c r="Q427" s="9">
        <v>5018.63</v>
      </c>
      <c r="R427" s="6" t="s">
        <v>153</v>
      </c>
      <c r="S427" s="6" t="s">
        <v>32</v>
      </c>
    </row>
    <row r="428" spans="1:19" x14ac:dyDescent="0.25">
      <c r="A428" s="6" t="s">
        <v>191</v>
      </c>
      <c r="B428" s="6" t="s">
        <v>34</v>
      </c>
      <c r="C428" s="6" t="s">
        <v>35</v>
      </c>
      <c r="D428" s="6" t="s">
        <v>25</v>
      </c>
      <c r="E428" s="7">
        <v>1</v>
      </c>
      <c r="F428" s="8">
        <v>21435</v>
      </c>
      <c r="G428" s="6" t="s">
        <v>1126</v>
      </c>
      <c r="H428" s="6" t="s">
        <v>410</v>
      </c>
      <c r="I428" s="6" t="s">
        <v>411</v>
      </c>
      <c r="J428" s="6" t="s">
        <v>412</v>
      </c>
      <c r="K428" s="9">
        <v>184.3</v>
      </c>
      <c r="L428" s="6" t="s">
        <v>798</v>
      </c>
      <c r="M428" s="6" t="s">
        <v>726</v>
      </c>
      <c r="N428" s="6" t="s">
        <v>412</v>
      </c>
      <c r="Q428" s="9">
        <v>184.3</v>
      </c>
      <c r="R428" s="6" t="s">
        <v>153</v>
      </c>
      <c r="S428" s="6" t="s">
        <v>32</v>
      </c>
    </row>
    <row r="429" spans="1:19" x14ac:dyDescent="0.25">
      <c r="A429" s="6" t="s">
        <v>487</v>
      </c>
      <c r="B429" s="6" t="s">
        <v>34</v>
      </c>
      <c r="C429" s="6" t="s">
        <v>35</v>
      </c>
      <c r="D429" s="6" t="s">
        <v>25</v>
      </c>
      <c r="E429" s="7">
        <v>1</v>
      </c>
      <c r="F429" s="8">
        <v>37</v>
      </c>
      <c r="G429" s="6" t="s">
        <v>1127</v>
      </c>
      <c r="H429" s="6" t="s">
        <v>968</v>
      </c>
      <c r="I429" s="6" t="s">
        <v>969</v>
      </c>
      <c r="J429" s="6" t="s">
        <v>970</v>
      </c>
      <c r="K429" s="9">
        <v>5366.04</v>
      </c>
      <c r="L429" s="6" t="s">
        <v>1128</v>
      </c>
      <c r="M429" s="6" t="s">
        <v>726</v>
      </c>
      <c r="N429" s="6" t="s">
        <v>970</v>
      </c>
      <c r="O429" s="6" t="s">
        <v>971</v>
      </c>
      <c r="Q429" s="9">
        <v>5366.04</v>
      </c>
      <c r="R429" s="6" t="s">
        <v>972</v>
      </c>
      <c r="S429" s="6" t="s">
        <v>32</v>
      </c>
    </row>
    <row r="430" spans="1:19" x14ac:dyDescent="0.25">
      <c r="A430" s="6" t="s">
        <v>191</v>
      </c>
      <c r="B430" s="6" t="s">
        <v>34</v>
      </c>
      <c r="C430" s="6" t="s">
        <v>35</v>
      </c>
      <c r="D430" s="6" t="s">
        <v>25</v>
      </c>
      <c r="E430" s="7">
        <v>1</v>
      </c>
      <c r="F430" s="8">
        <v>184</v>
      </c>
      <c r="G430" s="6" t="s">
        <v>1129</v>
      </c>
      <c r="H430" s="6" t="s">
        <v>593</v>
      </c>
      <c r="I430" s="6" t="s">
        <v>594</v>
      </c>
      <c r="J430" s="6" t="s">
        <v>948</v>
      </c>
      <c r="K430" s="9">
        <v>1079.03</v>
      </c>
      <c r="L430" s="6" t="s">
        <v>798</v>
      </c>
      <c r="M430" s="6" t="s">
        <v>726</v>
      </c>
      <c r="N430" s="6" t="s">
        <v>948</v>
      </c>
      <c r="Q430" s="9">
        <v>1079.03</v>
      </c>
      <c r="R430" s="6" t="s">
        <v>52</v>
      </c>
      <c r="S430" s="6" t="s">
        <v>32</v>
      </c>
    </row>
    <row r="431" spans="1:19" x14ac:dyDescent="0.25">
      <c r="A431" s="6" t="s">
        <v>191</v>
      </c>
      <c r="B431" s="6" t="s">
        <v>34</v>
      </c>
      <c r="C431" s="6" t="s">
        <v>35</v>
      </c>
      <c r="D431" s="6" t="s">
        <v>25</v>
      </c>
      <c r="E431" s="7">
        <v>1</v>
      </c>
      <c r="F431" s="8">
        <v>185</v>
      </c>
      <c r="G431" s="6" t="s">
        <v>1130</v>
      </c>
      <c r="H431" s="6" t="s">
        <v>593</v>
      </c>
      <c r="I431" s="6" t="s">
        <v>594</v>
      </c>
      <c r="J431" s="6" t="s">
        <v>948</v>
      </c>
      <c r="K431" s="9">
        <v>3291.46</v>
      </c>
      <c r="L431" s="6" t="s">
        <v>798</v>
      </c>
      <c r="M431" s="6" t="s">
        <v>726</v>
      </c>
      <c r="N431" s="6" t="s">
        <v>948</v>
      </c>
      <c r="Q431" s="9">
        <v>3291.46</v>
      </c>
      <c r="R431" s="6" t="s">
        <v>52</v>
      </c>
      <c r="S431" s="6" t="s">
        <v>32</v>
      </c>
    </row>
    <row r="432" spans="1:19" x14ac:dyDescent="0.25">
      <c r="A432" s="6" t="s">
        <v>658</v>
      </c>
      <c r="B432" s="6" t="s">
        <v>34</v>
      </c>
      <c r="C432" s="6" t="s">
        <v>35</v>
      </c>
      <c r="D432" s="6" t="s">
        <v>25</v>
      </c>
      <c r="E432" s="7">
        <v>1</v>
      </c>
      <c r="F432" s="8">
        <v>37</v>
      </c>
      <c r="G432" s="6" t="s">
        <v>1131</v>
      </c>
      <c r="H432" s="6" t="s">
        <v>74</v>
      </c>
      <c r="I432" s="6" t="s">
        <v>75</v>
      </c>
      <c r="K432" s="9">
        <v>1618.67</v>
      </c>
      <c r="L432" s="6" t="s">
        <v>658</v>
      </c>
      <c r="M432" s="6" t="s">
        <v>726</v>
      </c>
      <c r="Q432" s="9">
        <v>1618.67</v>
      </c>
      <c r="R432" s="6" t="s">
        <v>72</v>
      </c>
      <c r="S432" s="6" t="s">
        <v>32</v>
      </c>
    </row>
    <row r="433" spans="1:19" x14ac:dyDescent="0.25">
      <c r="A433" s="6" t="s">
        <v>730</v>
      </c>
      <c r="B433" s="6" t="s">
        <v>23</v>
      </c>
      <c r="C433" s="6" t="s">
        <v>24</v>
      </c>
      <c r="D433" s="6" t="s">
        <v>25</v>
      </c>
      <c r="E433" s="7">
        <v>1</v>
      </c>
      <c r="F433" s="8">
        <v>1106</v>
      </c>
      <c r="G433" s="6" t="s">
        <v>1132</v>
      </c>
      <c r="H433" s="6" t="s">
        <v>724</v>
      </c>
      <c r="I433" s="6" t="s">
        <v>725</v>
      </c>
      <c r="K433" s="9">
        <v>52.4</v>
      </c>
      <c r="L433" s="6" t="s">
        <v>726</v>
      </c>
      <c r="M433" s="6" t="s">
        <v>726</v>
      </c>
      <c r="Q433" s="9">
        <v>52.4</v>
      </c>
      <c r="R433" s="6" t="s">
        <v>727</v>
      </c>
      <c r="S433" s="6" t="s">
        <v>32</v>
      </c>
    </row>
    <row r="434" spans="1:19" x14ac:dyDescent="0.25">
      <c r="A434" s="6" t="s">
        <v>191</v>
      </c>
      <c r="B434" s="6" t="s">
        <v>34</v>
      </c>
      <c r="C434" s="6" t="s">
        <v>35</v>
      </c>
      <c r="D434" s="6" t="s">
        <v>25</v>
      </c>
      <c r="E434" s="7">
        <v>1</v>
      </c>
      <c r="F434" s="8">
        <v>1098</v>
      </c>
      <c r="G434" s="6" t="s">
        <v>1133</v>
      </c>
      <c r="H434" s="6" t="s">
        <v>395</v>
      </c>
      <c r="I434" s="6" t="s">
        <v>396</v>
      </c>
      <c r="J434" s="6" t="s">
        <v>404</v>
      </c>
      <c r="K434" s="9">
        <v>6441.48</v>
      </c>
      <c r="L434" s="6" t="s">
        <v>798</v>
      </c>
      <c r="M434" s="6" t="s">
        <v>726</v>
      </c>
      <c r="N434" s="6" t="s">
        <v>404</v>
      </c>
      <c r="Q434" s="9">
        <v>6441.48</v>
      </c>
      <c r="R434" s="6" t="s">
        <v>329</v>
      </c>
      <c r="S434" s="6" t="s">
        <v>32</v>
      </c>
    </row>
    <row r="435" spans="1:19" x14ac:dyDescent="0.25">
      <c r="A435" s="6" t="s">
        <v>191</v>
      </c>
      <c r="B435" s="6" t="s">
        <v>34</v>
      </c>
      <c r="C435" s="6" t="s">
        <v>35</v>
      </c>
      <c r="D435" s="6" t="s">
        <v>25</v>
      </c>
      <c r="E435" s="7">
        <v>1</v>
      </c>
      <c r="F435" s="8">
        <v>2195</v>
      </c>
      <c r="G435" s="6" t="s">
        <v>1134</v>
      </c>
      <c r="H435" s="6" t="s">
        <v>583</v>
      </c>
      <c r="I435" s="6" t="s">
        <v>584</v>
      </c>
      <c r="J435" s="6" t="s">
        <v>585</v>
      </c>
      <c r="K435" s="9">
        <v>46699.15</v>
      </c>
      <c r="L435" s="6" t="s">
        <v>798</v>
      </c>
      <c r="M435" s="6" t="s">
        <v>726</v>
      </c>
      <c r="N435" s="6" t="s">
        <v>585</v>
      </c>
      <c r="Q435" s="9">
        <v>46699.15</v>
      </c>
      <c r="R435" s="6" t="s">
        <v>586</v>
      </c>
      <c r="S435" s="6" t="s">
        <v>32</v>
      </c>
    </row>
    <row r="436" spans="1:19" x14ac:dyDescent="0.25">
      <c r="A436" s="6" t="s">
        <v>191</v>
      </c>
      <c r="B436" s="6" t="s">
        <v>34</v>
      </c>
      <c r="C436" s="6" t="s">
        <v>35</v>
      </c>
      <c r="D436" s="6" t="s">
        <v>25</v>
      </c>
      <c r="E436" s="7">
        <v>1</v>
      </c>
      <c r="F436" s="8">
        <v>16</v>
      </c>
      <c r="G436" s="6" t="s">
        <v>1135</v>
      </c>
      <c r="H436" s="6" t="s">
        <v>951</v>
      </c>
      <c r="I436" s="6" t="s">
        <v>952</v>
      </c>
      <c r="J436" s="6" t="s">
        <v>953</v>
      </c>
      <c r="K436" s="9">
        <v>4200</v>
      </c>
      <c r="L436" s="6" t="s">
        <v>798</v>
      </c>
      <c r="M436" s="6" t="s">
        <v>726</v>
      </c>
      <c r="N436" s="6" t="s">
        <v>953</v>
      </c>
      <c r="Q436" s="9">
        <v>4200</v>
      </c>
      <c r="R436" s="6" t="s">
        <v>386</v>
      </c>
      <c r="S436" s="6" t="s">
        <v>32</v>
      </c>
    </row>
    <row r="437" spans="1:19" x14ac:dyDescent="0.25">
      <c r="A437" s="6" t="s">
        <v>191</v>
      </c>
      <c r="B437" s="6" t="s">
        <v>34</v>
      </c>
      <c r="C437" s="6" t="s">
        <v>35</v>
      </c>
      <c r="D437" s="6" t="s">
        <v>25</v>
      </c>
      <c r="E437" s="7">
        <v>1</v>
      </c>
      <c r="F437" s="8">
        <v>1097</v>
      </c>
      <c r="G437" s="6" t="s">
        <v>1136</v>
      </c>
      <c r="H437" s="6" t="s">
        <v>395</v>
      </c>
      <c r="I437" s="6" t="s">
        <v>396</v>
      </c>
      <c r="J437" s="6" t="s">
        <v>1137</v>
      </c>
      <c r="K437" s="9">
        <v>8106.45</v>
      </c>
      <c r="L437" s="6" t="s">
        <v>798</v>
      </c>
      <c r="M437" s="6" t="s">
        <v>726</v>
      </c>
      <c r="N437" s="6" t="s">
        <v>1137</v>
      </c>
      <c r="Q437" s="9">
        <v>8106.45</v>
      </c>
      <c r="R437" s="6" t="s">
        <v>329</v>
      </c>
      <c r="S437" s="6" t="s">
        <v>32</v>
      </c>
    </row>
    <row r="438" spans="1:19" x14ac:dyDescent="0.25">
      <c r="A438" s="6" t="s">
        <v>191</v>
      </c>
      <c r="B438" s="6" t="s">
        <v>34</v>
      </c>
      <c r="C438" s="6" t="s">
        <v>35</v>
      </c>
      <c r="D438" s="6" t="s">
        <v>25</v>
      </c>
      <c r="E438" s="7">
        <v>1</v>
      </c>
      <c r="F438" s="8">
        <v>1099</v>
      </c>
      <c r="G438" s="6" t="s">
        <v>1138</v>
      </c>
      <c r="H438" s="6" t="s">
        <v>395</v>
      </c>
      <c r="I438" s="6" t="s">
        <v>396</v>
      </c>
      <c r="J438" s="6" t="s">
        <v>406</v>
      </c>
      <c r="K438" s="9">
        <v>7659.63</v>
      </c>
      <c r="L438" s="6" t="s">
        <v>798</v>
      </c>
      <c r="M438" s="6" t="s">
        <v>726</v>
      </c>
      <c r="N438" s="6" t="s">
        <v>406</v>
      </c>
      <c r="Q438" s="9">
        <v>7659.63</v>
      </c>
      <c r="R438" s="6" t="s">
        <v>329</v>
      </c>
      <c r="S438" s="6" t="s">
        <v>32</v>
      </c>
    </row>
    <row r="439" spans="1:19" x14ac:dyDescent="0.25">
      <c r="A439" s="6" t="s">
        <v>730</v>
      </c>
      <c r="B439" s="6" t="s">
        <v>23</v>
      </c>
      <c r="C439" s="6" t="s">
        <v>24</v>
      </c>
      <c r="D439" s="6" t="s">
        <v>25</v>
      </c>
      <c r="E439" s="7">
        <v>1</v>
      </c>
      <c r="F439" s="8">
        <v>1104</v>
      </c>
      <c r="G439" s="6" t="s">
        <v>1139</v>
      </c>
      <c r="H439" s="6" t="s">
        <v>724</v>
      </c>
      <c r="I439" s="6" t="s">
        <v>725</v>
      </c>
      <c r="K439" s="9">
        <v>746.52</v>
      </c>
      <c r="L439" s="6" t="s">
        <v>726</v>
      </c>
      <c r="M439" s="6" t="s">
        <v>726</v>
      </c>
      <c r="Q439" s="9">
        <v>746.52</v>
      </c>
      <c r="R439" s="6" t="s">
        <v>727</v>
      </c>
      <c r="S439" s="6" t="s">
        <v>32</v>
      </c>
    </row>
    <row r="440" spans="1:19" x14ac:dyDescent="0.25">
      <c r="A440" s="6" t="s">
        <v>666</v>
      </c>
      <c r="B440" s="6" t="s">
        <v>34</v>
      </c>
      <c r="C440" s="6" t="s">
        <v>35</v>
      </c>
      <c r="D440" s="6" t="s">
        <v>25</v>
      </c>
      <c r="E440" s="7">
        <v>1</v>
      </c>
      <c r="F440" s="8">
        <v>131650</v>
      </c>
      <c r="G440" s="6" t="s">
        <v>1140</v>
      </c>
      <c r="H440" s="6" t="s">
        <v>155</v>
      </c>
      <c r="I440" s="6" t="s">
        <v>156</v>
      </c>
      <c r="J440" s="6" t="s">
        <v>157</v>
      </c>
      <c r="K440" s="9">
        <v>8417.64</v>
      </c>
      <c r="L440" s="6" t="s">
        <v>1141</v>
      </c>
      <c r="M440" s="6" t="s">
        <v>726</v>
      </c>
      <c r="N440" s="6" t="s">
        <v>157</v>
      </c>
      <c r="Q440" s="9">
        <v>8417.64</v>
      </c>
      <c r="R440" s="6" t="s">
        <v>158</v>
      </c>
      <c r="S440" s="6" t="s">
        <v>32</v>
      </c>
    </row>
    <row r="441" spans="1:19" x14ac:dyDescent="0.25">
      <c r="A441" s="6" t="s">
        <v>711</v>
      </c>
      <c r="B441" s="6" t="s">
        <v>34</v>
      </c>
      <c r="C441" s="6" t="s">
        <v>35</v>
      </c>
      <c r="D441" s="6" t="s">
        <v>25</v>
      </c>
      <c r="E441" s="7">
        <v>1</v>
      </c>
      <c r="F441" s="8">
        <v>4566</v>
      </c>
      <c r="G441" s="6" t="s">
        <v>1142</v>
      </c>
      <c r="H441" s="6" t="s">
        <v>597</v>
      </c>
      <c r="I441" s="6" t="s">
        <v>598</v>
      </c>
      <c r="J441" s="6" t="s">
        <v>1143</v>
      </c>
      <c r="K441" s="9">
        <v>17000</v>
      </c>
      <c r="L441" s="6" t="s">
        <v>1144</v>
      </c>
      <c r="M441" s="6" t="s">
        <v>726</v>
      </c>
      <c r="N441" s="6" t="s">
        <v>1143</v>
      </c>
      <c r="Q441" s="9">
        <v>17000</v>
      </c>
      <c r="R441" s="6" t="s">
        <v>599</v>
      </c>
      <c r="S441" s="6" t="s">
        <v>32</v>
      </c>
    </row>
    <row r="442" spans="1:19" x14ac:dyDescent="0.25">
      <c r="A442" s="6" t="s">
        <v>711</v>
      </c>
      <c r="B442" s="6" t="s">
        <v>34</v>
      </c>
      <c r="C442" s="6" t="s">
        <v>35</v>
      </c>
      <c r="D442" s="6" t="s">
        <v>25</v>
      </c>
      <c r="E442" s="7">
        <v>1</v>
      </c>
      <c r="F442" s="8">
        <v>48771</v>
      </c>
      <c r="G442" s="6" t="s">
        <v>1145</v>
      </c>
      <c r="H442" s="6" t="s">
        <v>597</v>
      </c>
      <c r="I442" s="6" t="s">
        <v>598</v>
      </c>
      <c r="J442" s="6" t="s">
        <v>607</v>
      </c>
      <c r="K442" s="9">
        <v>21036</v>
      </c>
      <c r="L442" s="6" t="s">
        <v>711</v>
      </c>
      <c r="M442" s="6" t="s">
        <v>726</v>
      </c>
      <c r="N442" s="6" t="s">
        <v>607</v>
      </c>
      <c r="Q442" s="9">
        <v>21036</v>
      </c>
      <c r="R442" s="6" t="s">
        <v>599</v>
      </c>
      <c r="S442" s="6" t="s">
        <v>32</v>
      </c>
    </row>
    <row r="443" spans="1:19" x14ac:dyDescent="0.25">
      <c r="A443" s="6" t="s">
        <v>1146</v>
      </c>
      <c r="B443" s="6" t="s">
        <v>23</v>
      </c>
      <c r="C443" s="6" t="s">
        <v>24</v>
      </c>
      <c r="D443" s="6" t="s">
        <v>25</v>
      </c>
      <c r="E443" s="7">
        <v>1</v>
      </c>
      <c r="F443" s="8">
        <v>193</v>
      </c>
      <c r="G443" s="6" t="s">
        <v>1147</v>
      </c>
      <c r="H443" s="6" t="s">
        <v>475</v>
      </c>
      <c r="I443" s="6" t="s">
        <v>476</v>
      </c>
      <c r="K443" s="9">
        <v>125</v>
      </c>
      <c r="L443" s="6" t="s">
        <v>1146</v>
      </c>
      <c r="M443" s="6" t="s">
        <v>726</v>
      </c>
      <c r="Q443" s="9">
        <v>125</v>
      </c>
      <c r="R443" s="6" t="s">
        <v>478</v>
      </c>
      <c r="S443" s="6" t="s">
        <v>32</v>
      </c>
    </row>
    <row r="444" spans="1:19" x14ac:dyDescent="0.25">
      <c r="A444" s="6" t="s">
        <v>746</v>
      </c>
      <c r="B444" s="6" t="s">
        <v>23</v>
      </c>
      <c r="C444" s="6" t="s">
        <v>24</v>
      </c>
      <c r="D444" s="6" t="s">
        <v>25</v>
      </c>
      <c r="E444" s="7">
        <v>1</v>
      </c>
      <c r="F444" s="8">
        <v>361510</v>
      </c>
      <c r="G444" s="6" t="s">
        <v>1148</v>
      </c>
      <c r="H444" s="6" t="s">
        <v>724</v>
      </c>
      <c r="I444" s="6" t="s">
        <v>725</v>
      </c>
      <c r="K444" s="9">
        <v>52.4</v>
      </c>
      <c r="L444" s="6" t="s">
        <v>726</v>
      </c>
      <c r="M444" s="6" t="s">
        <v>726</v>
      </c>
      <c r="Q444" s="9">
        <v>52.4</v>
      </c>
      <c r="R444" s="6" t="s">
        <v>727</v>
      </c>
      <c r="S444" s="6" t="s">
        <v>32</v>
      </c>
    </row>
    <row r="445" spans="1:19" x14ac:dyDescent="0.25">
      <c r="A445" s="6" t="s">
        <v>755</v>
      </c>
      <c r="B445" s="6" t="s">
        <v>23</v>
      </c>
      <c r="C445" s="6" t="s">
        <v>24</v>
      </c>
      <c r="D445" s="6" t="s">
        <v>25</v>
      </c>
      <c r="E445" s="7">
        <v>1</v>
      </c>
      <c r="F445" s="8">
        <v>580</v>
      </c>
      <c r="G445" s="6" t="s">
        <v>1149</v>
      </c>
      <c r="H445" s="6" t="s">
        <v>724</v>
      </c>
      <c r="I445" s="6" t="s">
        <v>725</v>
      </c>
      <c r="K445" s="9">
        <v>59.2</v>
      </c>
      <c r="L445" s="6" t="s">
        <v>726</v>
      </c>
      <c r="M445" s="6" t="s">
        <v>726</v>
      </c>
      <c r="Q445" s="9">
        <v>59.2</v>
      </c>
      <c r="R445" s="6" t="s">
        <v>727</v>
      </c>
      <c r="S445" s="6" t="s">
        <v>32</v>
      </c>
    </row>
    <row r="446" spans="1:19" x14ac:dyDescent="0.25">
      <c r="A446" s="6" t="s">
        <v>798</v>
      </c>
      <c r="B446" s="6" t="s">
        <v>34</v>
      </c>
      <c r="C446" s="6" t="s">
        <v>35</v>
      </c>
      <c r="D446" s="6" t="s">
        <v>25</v>
      </c>
      <c r="E446" s="7">
        <v>1</v>
      </c>
      <c r="F446" s="8">
        <v>200698</v>
      </c>
      <c r="G446" s="6" t="s">
        <v>1150</v>
      </c>
      <c r="H446" s="6" t="s">
        <v>1070</v>
      </c>
      <c r="I446" s="6" t="s">
        <v>1071</v>
      </c>
      <c r="J446" s="6" t="s">
        <v>1151</v>
      </c>
      <c r="K446" s="9">
        <v>1636.68</v>
      </c>
      <c r="L446" s="6" t="s">
        <v>1060</v>
      </c>
      <c r="M446" s="6" t="s">
        <v>726</v>
      </c>
      <c r="N446" s="6" t="s">
        <v>1151</v>
      </c>
      <c r="Q446" s="9">
        <v>1636.68</v>
      </c>
      <c r="R446" s="6" t="s">
        <v>52</v>
      </c>
      <c r="S446" s="6" t="s">
        <v>32</v>
      </c>
    </row>
    <row r="447" spans="1:19" x14ac:dyDescent="0.25">
      <c r="A447" s="6" t="s">
        <v>836</v>
      </c>
      <c r="B447" s="6" t="s">
        <v>34</v>
      </c>
      <c r="C447" s="6" t="s">
        <v>35</v>
      </c>
      <c r="D447" s="6" t="s">
        <v>25</v>
      </c>
      <c r="E447" s="7">
        <v>1</v>
      </c>
      <c r="F447" s="8">
        <v>22</v>
      </c>
      <c r="G447" s="6" t="s">
        <v>1152</v>
      </c>
      <c r="H447" s="6" t="s">
        <v>99</v>
      </c>
      <c r="I447" s="6" t="s">
        <v>100</v>
      </c>
      <c r="K447" s="9">
        <v>2102.0700000000002</v>
      </c>
      <c r="L447" s="6" t="s">
        <v>836</v>
      </c>
      <c r="M447" s="6" t="s">
        <v>726</v>
      </c>
      <c r="Q447" s="9">
        <v>2102.0700000000002</v>
      </c>
      <c r="R447" s="6" t="s">
        <v>72</v>
      </c>
      <c r="S447" s="6" t="s">
        <v>32</v>
      </c>
    </row>
    <row r="448" spans="1:19" x14ac:dyDescent="0.25">
      <c r="A448" s="6" t="s">
        <v>798</v>
      </c>
      <c r="B448" s="6" t="s">
        <v>34</v>
      </c>
      <c r="C448" s="6" t="s">
        <v>35</v>
      </c>
      <c r="D448" s="6" t="s">
        <v>25</v>
      </c>
      <c r="E448" s="7">
        <v>1</v>
      </c>
      <c r="F448" s="8">
        <v>84</v>
      </c>
      <c r="G448" s="6" t="s">
        <v>1153</v>
      </c>
      <c r="H448" s="6" t="s">
        <v>424</v>
      </c>
      <c r="I448" s="6" t="s">
        <v>425</v>
      </c>
      <c r="K448" s="9">
        <v>4008</v>
      </c>
      <c r="L448" s="6" t="s">
        <v>798</v>
      </c>
      <c r="M448" s="6" t="s">
        <v>726</v>
      </c>
      <c r="Q448" s="9">
        <v>4008</v>
      </c>
      <c r="R448" s="6" t="s">
        <v>426</v>
      </c>
      <c r="S448" s="6" t="s">
        <v>32</v>
      </c>
    </row>
    <row r="449" spans="1:19" x14ac:dyDescent="0.25">
      <c r="A449" s="6" t="s">
        <v>1141</v>
      </c>
      <c r="B449" s="6" t="s">
        <v>23</v>
      </c>
      <c r="C449" s="6" t="s">
        <v>24</v>
      </c>
      <c r="D449" s="6" t="s">
        <v>25</v>
      </c>
      <c r="E449" s="7">
        <v>1</v>
      </c>
      <c r="F449" s="8">
        <v>1148</v>
      </c>
      <c r="G449" s="6" t="s">
        <v>1154</v>
      </c>
      <c r="H449" s="6" t="s">
        <v>724</v>
      </c>
      <c r="I449" s="6" t="s">
        <v>725</v>
      </c>
      <c r="K449" s="9">
        <v>93.42</v>
      </c>
      <c r="L449" s="6" t="s">
        <v>1141</v>
      </c>
      <c r="M449" s="6" t="s">
        <v>726</v>
      </c>
      <c r="Q449" s="9">
        <v>93.42</v>
      </c>
      <c r="R449" s="6" t="s">
        <v>727</v>
      </c>
      <c r="S449" s="6" t="s">
        <v>32</v>
      </c>
    </row>
    <row r="450" spans="1:19" x14ac:dyDescent="0.25">
      <c r="A450" s="6" t="s">
        <v>1141</v>
      </c>
      <c r="B450" s="6" t="s">
        <v>23</v>
      </c>
      <c r="C450" s="6" t="s">
        <v>24</v>
      </c>
      <c r="D450" s="6" t="s">
        <v>25</v>
      </c>
      <c r="E450" s="7">
        <v>1</v>
      </c>
      <c r="F450" s="8">
        <v>1129</v>
      </c>
      <c r="G450" s="6" t="s">
        <v>1155</v>
      </c>
      <c r="H450" s="6" t="s">
        <v>724</v>
      </c>
      <c r="I450" s="6" t="s">
        <v>725</v>
      </c>
      <c r="K450" s="9">
        <v>145.82</v>
      </c>
      <c r="L450" s="6" t="s">
        <v>1141</v>
      </c>
      <c r="M450" s="6" t="s">
        <v>726</v>
      </c>
      <c r="Q450" s="9">
        <v>145.82</v>
      </c>
      <c r="R450" s="6" t="s">
        <v>727</v>
      </c>
      <c r="S450" s="6" t="s">
        <v>32</v>
      </c>
    </row>
    <row r="451" spans="1:19" x14ac:dyDescent="0.25">
      <c r="A451" s="6" t="s">
        <v>798</v>
      </c>
      <c r="B451" s="6" t="s">
        <v>34</v>
      </c>
      <c r="C451" s="6" t="s">
        <v>35</v>
      </c>
      <c r="D451" s="6" t="s">
        <v>25</v>
      </c>
      <c r="E451" s="7">
        <v>1</v>
      </c>
      <c r="F451" s="8">
        <v>11503</v>
      </c>
      <c r="G451" s="6" t="s">
        <v>1156</v>
      </c>
      <c r="H451" s="6" t="s">
        <v>434</v>
      </c>
      <c r="I451" s="6" t="s">
        <v>435</v>
      </c>
      <c r="K451" s="9">
        <v>3498.43</v>
      </c>
      <c r="L451" s="6" t="s">
        <v>798</v>
      </c>
      <c r="M451" s="6" t="s">
        <v>726</v>
      </c>
      <c r="Q451" s="9">
        <v>3498.43</v>
      </c>
      <c r="R451" s="6" t="s">
        <v>158</v>
      </c>
      <c r="S451" s="6" t="s">
        <v>32</v>
      </c>
    </row>
    <row r="452" spans="1:19" x14ac:dyDescent="0.25">
      <c r="A452" s="6" t="s">
        <v>1157</v>
      </c>
      <c r="B452" s="6" t="s">
        <v>23</v>
      </c>
      <c r="C452" s="6" t="s">
        <v>24</v>
      </c>
      <c r="D452" s="6" t="s">
        <v>25</v>
      </c>
      <c r="E452" s="7">
        <v>1</v>
      </c>
      <c r="F452" s="8">
        <v>1260</v>
      </c>
      <c r="G452" s="6" t="s">
        <v>1158</v>
      </c>
      <c r="H452" s="6" t="s">
        <v>724</v>
      </c>
      <c r="I452" s="6" t="s">
        <v>725</v>
      </c>
      <c r="K452" s="9">
        <v>1085.75</v>
      </c>
      <c r="L452" s="6" t="s">
        <v>1157</v>
      </c>
      <c r="M452" s="6" t="s">
        <v>726</v>
      </c>
      <c r="Q452" s="9">
        <v>1085.75</v>
      </c>
      <c r="R452" s="6" t="s">
        <v>727</v>
      </c>
      <c r="S452" s="6" t="s">
        <v>32</v>
      </c>
    </row>
    <row r="453" spans="1:19" x14ac:dyDescent="0.25">
      <c r="A453" s="6" t="s">
        <v>1157</v>
      </c>
      <c r="B453" s="6" t="s">
        <v>23</v>
      </c>
      <c r="C453" s="6" t="s">
        <v>24</v>
      </c>
      <c r="D453" s="6" t="s">
        <v>25</v>
      </c>
      <c r="E453" s="7">
        <v>1</v>
      </c>
      <c r="F453" s="8">
        <v>1283</v>
      </c>
      <c r="G453" s="6" t="s">
        <v>1159</v>
      </c>
      <c r="H453" s="6" t="s">
        <v>724</v>
      </c>
      <c r="I453" s="6" t="s">
        <v>725</v>
      </c>
      <c r="K453" s="9">
        <v>106.8</v>
      </c>
      <c r="L453" s="6" t="s">
        <v>1157</v>
      </c>
      <c r="M453" s="6" t="s">
        <v>726</v>
      </c>
      <c r="Q453" s="9">
        <v>106.8</v>
      </c>
      <c r="R453" s="6" t="s">
        <v>727</v>
      </c>
      <c r="S453" s="6" t="s">
        <v>32</v>
      </c>
    </row>
    <row r="454" spans="1:19" x14ac:dyDescent="0.25">
      <c r="A454" s="6" t="s">
        <v>22</v>
      </c>
      <c r="B454" s="6" t="s">
        <v>34</v>
      </c>
      <c r="C454" s="6" t="s">
        <v>35</v>
      </c>
      <c r="D454" s="6" t="s">
        <v>25</v>
      </c>
      <c r="E454" s="7">
        <v>1</v>
      </c>
      <c r="F454" s="8">
        <v>184</v>
      </c>
      <c r="G454" s="6" t="s">
        <v>1160</v>
      </c>
      <c r="H454" s="6" t="s">
        <v>231</v>
      </c>
      <c r="I454" s="6" t="s">
        <v>232</v>
      </c>
      <c r="J454" s="6" t="s">
        <v>233</v>
      </c>
      <c r="K454" s="9">
        <v>106.88</v>
      </c>
      <c r="L454" s="6" t="s">
        <v>440</v>
      </c>
      <c r="M454" s="6" t="s">
        <v>1161</v>
      </c>
      <c r="N454" s="6" t="s">
        <v>233</v>
      </c>
      <c r="Q454" s="9">
        <v>106.88</v>
      </c>
      <c r="R454" s="6" t="s">
        <v>234</v>
      </c>
      <c r="S454" s="6" t="s">
        <v>32</v>
      </c>
    </row>
    <row r="455" spans="1:19" x14ac:dyDescent="0.25">
      <c r="A455" s="6" t="s">
        <v>64</v>
      </c>
      <c r="B455" s="6" t="s">
        <v>34</v>
      </c>
      <c r="C455" s="6" t="s">
        <v>35</v>
      </c>
      <c r="D455" s="6" t="s">
        <v>25</v>
      </c>
      <c r="E455" s="7">
        <v>1</v>
      </c>
      <c r="F455" s="8">
        <v>194</v>
      </c>
      <c r="G455" s="6" t="s">
        <v>1162</v>
      </c>
      <c r="H455" s="6" t="s">
        <v>231</v>
      </c>
      <c r="I455" s="6" t="s">
        <v>232</v>
      </c>
      <c r="J455" s="6" t="s">
        <v>233</v>
      </c>
      <c r="K455" s="9">
        <v>3928.16</v>
      </c>
      <c r="L455" s="6" t="s">
        <v>964</v>
      </c>
      <c r="M455" s="6" t="s">
        <v>1161</v>
      </c>
      <c r="N455" s="6" t="s">
        <v>233</v>
      </c>
      <c r="Q455" s="9">
        <v>3928.16</v>
      </c>
      <c r="R455" s="6" t="s">
        <v>234</v>
      </c>
      <c r="S455" s="6" t="s">
        <v>32</v>
      </c>
    </row>
    <row r="456" spans="1:19" x14ac:dyDescent="0.25">
      <c r="A456" s="6" t="s">
        <v>177</v>
      </c>
      <c r="B456" s="6" t="s">
        <v>34</v>
      </c>
      <c r="C456" s="6" t="s">
        <v>35</v>
      </c>
      <c r="D456" s="6" t="s">
        <v>25</v>
      </c>
      <c r="E456" s="7">
        <v>1</v>
      </c>
      <c r="F456" s="8">
        <v>198</v>
      </c>
      <c r="G456" s="6" t="s">
        <v>1163</v>
      </c>
      <c r="H456" s="6" t="s">
        <v>231</v>
      </c>
      <c r="I456" s="6" t="s">
        <v>232</v>
      </c>
      <c r="J456" s="6" t="s">
        <v>233</v>
      </c>
      <c r="K456" s="9">
        <v>656.36</v>
      </c>
      <c r="L456" s="6" t="s">
        <v>746</v>
      </c>
      <c r="M456" s="6" t="s">
        <v>1161</v>
      </c>
      <c r="N456" s="6" t="s">
        <v>233</v>
      </c>
      <c r="Q456" s="9">
        <v>656.36</v>
      </c>
      <c r="R456" s="6" t="s">
        <v>234</v>
      </c>
      <c r="S456" s="6" t="s">
        <v>32</v>
      </c>
    </row>
    <row r="457" spans="1:19" x14ac:dyDescent="0.25">
      <c r="A457" s="6" t="s">
        <v>440</v>
      </c>
      <c r="B457" s="6" t="s">
        <v>34</v>
      </c>
      <c r="C457" s="6" t="s">
        <v>35</v>
      </c>
      <c r="D457" s="6" t="s">
        <v>25</v>
      </c>
      <c r="E457" s="7">
        <v>1</v>
      </c>
      <c r="F457" s="8">
        <v>213</v>
      </c>
      <c r="G457" s="6" t="s">
        <v>1164</v>
      </c>
      <c r="H457" s="6" t="s">
        <v>231</v>
      </c>
      <c r="I457" s="6" t="s">
        <v>232</v>
      </c>
      <c r="J457" s="6" t="s">
        <v>233</v>
      </c>
      <c r="K457" s="9">
        <v>381.18</v>
      </c>
      <c r="L457" s="6" t="s">
        <v>780</v>
      </c>
      <c r="M457" s="6" t="s">
        <v>1161</v>
      </c>
      <c r="N457" s="6" t="s">
        <v>233</v>
      </c>
      <c r="Q457" s="9">
        <v>381.18</v>
      </c>
      <c r="R457" s="6" t="s">
        <v>234</v>
      </c>
      <c r="S457" s="6" t="s">
        <v>32</v>
      </c>
    </row>
    <row r="458" spans="1:19" x14ac:dyDescent="0.25">
      <c r="A458" s="6" t="s">
        <v>658</v>
      </c>
      <c r="B458" s="6" t="s">
        <v>34</v>
      </c>
      <c r="C458" s="6" t="s">
        <v>35</v>
      </c>
      <c r="D458" s="6" t="s">
        <v>25</v>
      </c>
      <c r="E458" s="7">
        <v>1</v>
      </c>
      <c r="F458" s="8">
        <v>218</v>
      </c>
      <c r="G458" s="6" t="s">
        <v>1165</v>
      </c>
      <c r="H458" s="6" t="s">
        <v>231</v>
      </c>
      <c r="I458" s="6" t="s">
        <v>232</v>
      </c>
      <c r="J458" s="6" t="s">
        <v>233</v>
      </c>
      <c r="K458" s="9">
        <v>117.77</v>
      </c>
      <c r="L458" s="6" t="s">
        <v>1006</v>
      </c>
      <c r="M458" s="6" t="s">
        <v>1161</v>
      </c>
      <c r="N458" s="6" t="s">
        <v>233</v>
      </c>
      <c r="Q458" s="9">
        <v>117.77</v>
      </c>
      <c r="R458" s="6" t="s">
        <v>234</v>
      </c>
      <c r="S458" s="6" t="s">
        <v>32</v>
      </c>
    </row>
    <row r="459" spans="1:19" x14ac:dyDescent="0.25">
      <c r="A459" s="6" t="s">
        <v>1128</v>
      </c>
      <c r="B459" s="6" t="s">
        <v>159</v>
      </c>
      <c r="C459" s="6" t="s">
        <v>160</v>
      </c>
      <c r="D459" s="6" t="s">
        <v>25</v>
      </c>
      <c r="E459" s="7">
        <v>1</v>
      </c>
      <c r="F459" s="8">
        <v>718815</v>
      </c>
      <c r="G459" s="6" t="s">
        <v>1166</v>
      </c>
      <c r="H459" s="6" t="s">
        <v>196</v>
      </c>
      <c r="I459" s="6" t="s">
        <v>197</v>
      </c>
      <c r="K459" s="9">
        <v>6993.97</v>
      </c>
      <c r="L459" s="6" t="s">
        <v>1167</v>
      </c>
      <c r="M459" s="6" t="s">
        <v>1168</v>
      </c>
      <c r="Q459" s="9">
        <v>6993.97</v>
      </c>
      <c r="R459" s="6" t="s">
        <v>199</v>
      </c>
      <c r="S459" s="6" t="s">
        <v>32</v>
      </c>
    </row>
    <row r="460" spans="1:19" x14ac:dyDescent="0.25">
      <c r="A460" s="6" t="s">
        <v>1141</v>
      </c>
      <c r="B460" s="6" t="s">
        <v>159</v>
      </c>
      <c r="C460" s="6" t="s">
        <v>160</v>
      </c>
      <c r="D460" s="6" t="s">
        <v>25</v>
      </c>
      <c r="E460" s="7">
        <v>1</v>
      </c>
      <c r="F460" s="8">
        <v>201230</v>
      </c>
      <c r="G460" s="6" t="s">
        <v>1169</v>
      </c>
      <c r="H460" s="6" t="s">
        <v>43</v>
      </c>
      <c r="I460" s="6" t="s">
        <v>44</v>
      </c>
      <c r="K460" s="9">
        <v>28234.12</v>
      </c>
      <c r="L460" s="6" t="s">
        <v>1168</v>
      </c>
      <c r="M460" s="6" t="s">
        <v>1168</v>
      </c>
      <c r="Q460" s="9">
        <v>28234.12</v>
      </c>
      <c r="R460" s="6" t="s">
        <v>47</v>
      </c>
      <c r="S460" s="6" t="s">
        <v>32</v>
      </c>
    </row>
    <row r="461" spans="1:19" x14ac:dyDescent="0.25">
      <c r="A461" s="6" t="s">
        <v>1168</v>
      </c>
      <c r="B461" s="6" t="s">
        <v>173</v>
      </c>
      <c r="C461" s="6" t="s">
        <v>174</v>
      </c>
      <c r="D461" s="6" t="s">
        <v>25</v>
      </c>
      <c r="E461" s="7">
        <v>1</v>
      </c>
      <c r="F461" s="8">
        <v>249642</v>
      </c>
      <c r="G461" s="6" t="s">
        <v>1170</v>
      </c>
      <c r="H461" s="6" t="s">
        <v>37</v>
      </c>
      <c r="I461" s="6" t="s">
        <v>38</v>
      </c>
      <c r="K461" s="9">
        <v>48.71</v>
      </c>
      <c r="L461" s="6" t="s">
        <v>1171</v>
      </c>
      <c r="M461" s="6" t="s">
        <v>1172</v>
      </c>
      <c r="Q461" s="9">
        <v>48.71</v>
      </c>
      <c r="R461" s="6" t="s">
        <v>40</v>
      </c>
      <c r="S461" s="6" t="s">
        <v>32</v>
      </c>
    </row>
    <row r="462" spans="1:19" x14ac:dyDescent="0.25">
      <c r="A462" s="6" t="s">
        <v>1173</v>
      </c>
      <c r="B462" s="6" t="s">
        <v>34</v>
      </c>
      <c r="C462" s="6" t="s">
        <v>35</v>
      </c>
      <c r="D462" s="6" t="s">
        <v>25</v>
      </c>
      <c r="E462" s="7">
        <v>1</v>
      </c>
      <c r="F462" s="8">
        <v>46</v>
      </c>
      <c r="G462" s="6" t="s">
        <v>1174</v>
      </c>
      <c r="H462" s="6" t="s">
        <v>1175</v>
      </c>
      <c r="I462" s="6" t="s">
        <v>1176</v>
      </c>
      <c r="K462" s="9">
        <v>4143.3599999999997</v>
      </c>
      <c r="L462" s="6" t="s">
        <v>1177</v>
      </c>
      <c r="M462" s="6" t="s">
        <v>1177</v>
      </c>
      <c r="Q462" s="9">
        <v>4143.3599999999997</v>
      </c>
      <c r="S462" s="6" t="s">
        <v>32</v>
      </c>
    </row>
    <row r="463" spans="1:19" x14ac:dyDescent="0.25">
      <c r="A463" s="6" t="s">
        <v>1173</v>
      </c>
      <c r="B463" s="6" t="s">
        <v>34</v>
      </c>
      <c r="C463" s="6" t="s">
        <v>35</v>
      </c>
      <c r="D463" s="6" t="s">
        <v>25</v>
      </c>
      <c r="E463" s="7">
        <v>1</v>
      </c>
      <c r="F463" s="8">
        <v>107</v>
      </c>
      <c r="G463" s="6" t="s">
        <v>1178</v>
      </c>
      <c r="H463" s="6" t="s">
        <v>1179</v>
      </c>
      <c r="I463" s="6" t="s">
        <v>1180</v>
      </c>
      <c r="K463" s="9">
        <v>41615.910000000003</v>
      </c>
      <c r="L463" s="6" t="s">
        <v>1173</v>
      </c>
      <c r="M463" s="6" t="s">
        <v>1177</v>
      </c>
      <c r="Q463" s="9">
        <v>41615.910000000003</v>
      </c>
      <c r="S463" s="6" t="s">
        <v>32</v>
      </c>
    </row>
    <row r="464" spans="1:19" x14ac:dyDescent="0.25">
      <c r="A464" s="6" t="s">
        <v>1181</v>
      </c>
      <c r="B464" s="6" t="s">
        <v>34</v>
      </c>
      <c r="C464" s="6" t="s">
        <v>35</v>
      </c>
      <c r="D464" s="6" t="s">
        <v>25</v>
      </c>
      <c r="E464" s="7">
        <v>1</v>
      </c>
      <c r="F464" s="8">
        <v>121</v>
      </c>
      <c r="G464" s="6" t="s">
        <v>1182</v>
      </c>
      <c r="H464" s="6" t="s">
        <v>1179</v>
      </c>
      <c r="I464" s="6" t="s">
        <v>1180</v>
      </c>
      <c r="K464" s="9">
        <v>909.91</v>
      </c>
      <c r="L464" s="6" t="s">
        <v>1181</v>
      </c>
      <c r="M464" s="6" t="s">
        <v>1177</v>
      </c>
      <c r="Q464" s="9">
        <v>909.91</v>
      </c>
      <c r="S464" s="6" t="s">
        <v>32</v>
      </c>
    </row>
    <row r="465" spans="1:19" x14ac:dyDescent="0.25">
      <c r="A465" s="6" t="s">
        <v>1183</v>
      </c>
      <c r="B465" s="6" t="s">
        <v>23</v>
      </c>
      <c r="C465" s="6" t="s">
        <v>24</v>
      </c>
      <c r="D465" s="6" t="s">
        <v>25</v>
      </c>
      <c r="E465" s="7">
        <v>1</v>
      </c>
      <c r="F465" s="8">
        <v>212022</v>
      </c>
      <c r="G465" s="6" t="s">
        <v>1184</v>
      </c>
      <c r="H465" s="6" t="s">
        <v>1185</v>
      </c>
      <c r="I465" s="6" t="s">
        <v>1186</v>
      </c>
      <c r="J465" s="6" t="s">
        <v>1187</v>
      </c>
      <c r="K465" s="9">
        <v>225</v>
      </c>
      <c r="L465" s="6" t="s">
        <v>45</v>
      </c>
      <c r="M465" s="6" t="s">
        <v>1188</v>
      </c>
      <c r="N465" s="6" t="s">
        <v>1187</v>
      </c>
      <c r="Q465" s="9">
        <v>225</v>
      </c>
      <c r="R465" s="6" t="s">
        <v>683</v>
      </c>
      <c r="S465" s="6" t="s">
        <v>32</v>
      </c>
    </row>
    <row r="466" spans="1:19" x14ac:dyDescent="0.25">
      <c r="A466" s="6" t="s">
        <v>1189</v>
      </c>
      <c r="B466" s="6" t="s">
        <v>34</v>
      </c>
      <c r="C466" s="6" t="s">
        <v>35</v>
      </c>
      <c r="D466" s="6" t="s">
        <v>25</v>
      </c>
      <c r="E466" s="7">
        <v>1</v>
      </c>
      <c r="F466" s="8">
        <v>592022</v>
      </c>
      <c r="G466" s="6" t="s">
        <v>1190</v>
      </c>
      <c r="H466" s="6" t="s">
        <v>1185</v>
      </c>
      <c r="I466" s="6" t="s">
        <v>1186</v>
      </c>
      <c r="J466" s="6" t="s">
        <v>1191</v>
      </c>
      <c r="K466" s="9">
        <v>688.52</v>
      </c>
      <c r="L466" s="6" t="s">
        <v>508</v>
      </c>
      <c r="M466" s="6" t="s">
        <v>1188</v>
      </c>
      <c r="N466" s="6" t="s">
        <v>1191</v>
      </c>
      <c r="Q466" s="9">
        <v>688.52</v>
      </c>
      <c r="R466" s="6" t="s">
        <v>683</v>
      </c>
      <c r="S466" s="6" t="s">
        <v>32</v>
      </c>
    </row>
    <row r="467" spans="1:19" x14ac:dyDescent="0.25">
      <c r="A467" s="6" t="s">
        <v>494</v>
      </c>
      <c r="B467" s="6" t="s">
        <v>34</v>
      </c>
      <c r="C467" s="6" t="s">
        <v>35</v>
      </c>
      <c r="D467" s="6" t="s">
        <v>25</v>
      </c>
      <c r="E467" s="7">
        <v>1</v>
      </c>
      <c r="F467" s="8">
        <v>1131</v>
      </c>
      <c r="G467" s="6" t="s">
        <v>1192</v>
      </c>
      <c r="H467" s="6" t="s">
        <v>1193</v>
      </c>
      <c r="I467" s="6" t="s">
        <v>1194</v>
      </c>
      <c r="K467" s="9">
        <v>300</v>
      </c>
      <c r="L467" s="6" t="s">
        <v>106</v>
      </c>
      <c r="M467" s="6" t="s">
        <v>1188</v>
      </c>
      <c r="Q467" s="9">
        <v>300</v>
      </c>
      <c r="R467" s="6" t="s">
        <v>1195</v>
      </c>
      <c r="S467" s="6" t="s">
        <v>32</v>
      </c>
    </row>
    <row r="468" spans="1:19" x14ac:dyDescent="0.25">
      <c r="A468" s="6" t="s">
        <v>130</v>
      </c>
      <c r="B468" s="6" t="s">
        <v>34</v>
      </c>
      <c r="C468" s="6" t="s">
        <v>35</v>
      </c>
      <c r="D468" s="6" t="s">
        <v>25</v>
      </c>
      <c r="E468" s="7">
        <v>1</v>
      </c>
      <c r="F468" s="8">
        <v>1641</v>
      </c>
      <c r="G468" s="6" t="s">
        <v>1196</v>
      </c>
      <c r="H468" s="6" t="s">
        <v>1193</v>
      </c>
      <c r="I468" s="6" t="s">
        <v>1194</v>
      </c>
      <c r="K468" s="9">
        <v>150</v>
      </c>
      <c r="L468" s="6" t="s">
        <v>45</v>
      </c>
      <c r="M468" s="6" t="s">
        <v>1188</v>
      </c>
      <c r="Q468" s="9">
        <v>150</v>
      </c>
      <c r="R468" s="6" t="s">
        <v>1195</v>
      </c>
      <c r="S468" s="6" t="s">
        <v>32</v>
      </c>
    </row>
    <row r="469" spans="1:19" x14ac:dyDescent="0.25">
      <c r="A469" s="6" t="s">
        <v>106</v>
      </c>
      <c r="B469" s="6" t="s">
        <v>34</v>
      </c>
      <c r="C469" s="6" t="s">
        <v>35</v>
      </c>
      <c r="D469" s="6" t="s">
        <v>25</v>
      </c>
      <c r="E469" s="7">
        <v>1</v>
      </c>
      <c r="F469" s="8">
        <v>772022</v>
      </c>
      <c r="G469" s="6" t="s">
        <v>1197</v>
      </c>
      <c r="H469" s="6" t="s">
        <v>511</v>
      </c>
      <c r="I469" s="6" t="s">
        <v>512</v>
      </c>
      <c r="J469" s="6" t="s">
        <v>513</v>
      </c>
      <c r="K469" s="9">
        <v>715.32</v>
      </c>
      <c r="L469" s="6" t="s">
        <v>191</v>
      </c>
      <c r="M469" s="6" t="s">
        <v>1188</v>
      </c>
      <c r="N469" s="6" t="s">
        <v>513</v>
      </c>
      <c r="Q469" s="9">
        <v>715.32</v>
      </c>
      <c r="R469" s="6" t="s">
        <v>52</v>
      </c>
      <c r="S469" s="6" t="s">
        <v>32</v>
      </c>
    </row>
    <row r="470" spans="1:19" x14ac:dyDescent="0.25">
      <c r="A470" s="6" t="s">
        <v>106</v>
      </c>
      <c r="B470" s="6" t="s">
        <v>34</v>
      </c>
      <c r="C470" s="6" t="s">
        <v>35</v>
      </c>
      <c r="D470" s="6" t="s">
        <v>25</v>
      </c>
      <c r="E470" s="7">
        <v>1</v>
      </c>
      <c r="F470" s="8">
        <v>550</v>
      </c>
      <c r="G470" s="6" t="s">
        <v>1198</v>
      </c>
      <c r="H470" s="6" t="s">
        <v>533</v>
      </c>
      <c r="I470" s="6" t="s">
        <v>534</v>
      </c>
      <c r="K470" s="9">
        <v>2245.4899999999998</v>
      </c>
      <c r="L470" s="6" t="s">
        <v>191</v>
      </c>
      <c r="M470" s="6" t="s">
        <v>1188</v>
      </c>
      <c r="Q470" s="9">
        <v>2245.4899999999998</v>
      </c>
      <c r="R470" s="6" t="s">
        <v>536</v>
      </c>
      <c r="S470" s="6" t="s">
        <v>32</v>
      </c>
    </row>
    <row r="471" spans="1:19" x14ac:dyDescent="0.25">
      <c r="A471" s="6" t="s">
        <v>106</v>
      </c>
      <c r="B471" s="6" t="s">
        <v>34</v>
      </c>
      <c r="C471" s="6" t="s">
        <v>35</v>
      </c>
      <c r="D471" s="6" t="s">
        <v>25</v>
      </c>
      <c r="E471" s="7">
        <v>1</v>
      </c>
      <c r="F471" s="8">
        <v>551</v>
      </c>
      <c r="G471" s="6" t="s">
        <v>1199</v>
      </c>
      <c r="H471" s="6" t="s">
        <v>533</v>
      </c>
      <c r="I471" s="6" t="s">
        <v>534</v>
      </c>
      <c r="K471" s="9">
        <v>6817.92</v>
      </c>
      <c r="L471" s="6" t="s">
        <v>191</v>
      </c>
      <c r="M471" s="6" t="s">
        <v>1188</v>
      </c>
      <c r="Q471" s="9">
        <v>6817.92</v>
      </c>
      <c r="R471" s="6" t="s">
        <v>536</v>
      </c>
      <c r="S471" s="6" t="s">
        <v>32</v>
      </c>
    </row>
    <row r="472" spans="1:19" x14ac:dyDescent="0.25">
      <c r="A472" s="6" t="s">
        <v>414</v>
      </c>
      <c r="B472" s="6" t="s">
        <v>310</v>
      </c>
      <c r="C472" s="6" t="s">
        <v>311</v>
      </c>
      <c r="D472" s="6" t="s">
        <v>25</v>
      </c>
      <c r="E472" s="7">
        <v>1</v>
      </c>
      <c r="F472" s="8">
        <v>4510</v>
      </c>
      <c r="G472" s="6" t="s">
        <v>1200</v>
      </c>
      <c r="H472" s="6" t="s">
        <v>562</v>
      </c>
      <c r="I472" s="6" t="s">
        <v>563</v>
      </c>
      <c r="J472" s="6" t="s">
        <v>564</v>
      </c>
      <c r="K472" s="9">
        <v>2520</v>
      </c>
      <c r="L472" s="6" t="s">
        <v>964</v>
      </c>
      <c r="M472" s="6" t="s">
        <v>1188</v>
      </c>
      <c r="N472" s="6" t="s">
        <v>564</v>
      </c>
      <c r="Q472" s="9">
        <v>2520</v>
      </c>
      <c r="R472" s="6" t="s">
        <v>52</v>
      </c>
      <c r="S472" s="6" t="s">
        <v>32</v>
      </c>
    </row>
    <row r="473" spans="1:19" x14ac:dyDescent="0.25">
      <c r="A473" s="6" t="s">
        <v>414</v>
      </c>
      <c r="B473" s="6" t="s">
        <v>310</v>
      </c>
      <c r="C473" s="6" t="s">
        <v>311</v>
      </c>
      <c r="D473" s="6" t="s">
        <v>25</v>
      </c>
      <c r="E473" s="7">
        <v>1</v>
      </c>
      <c r="F473" s="8">
        <v>4511</v>
      </c>
      <c r="G473" s="6" t="s">
        <v>1201</v>
      </c>
      <c r="H473" s="6" t="s">
        <v>562</v>
      </c>
      <c r="I473" s="6" t="s">
        <v>563</v>
      </c>
      <c r="J473" s="6" t="s">
        <v>564</v>
      </c>
      <c r="K473" s="9">
        <v>3294.2</v>
      </c>
      <c r="L473" s="6" t="s">
        <v>964</v>
      </c>
      <c r="M473" s="6" t="s">
        <v>1188</v>
      </c>
      <c r="N473" s="6" t="s">
        <v>564</v>
      </c>
      <c r="Q473" s="9">
        <v>3294.2</v>
      </c>
      <c r="R473" s="6" t="s">
        <v>52</v>
      </c>
      <c r="S473" s="6" t="s">
        <v>32</v>
      </c>
    </row>
    <row r="474" spans="1:19" x14ac:dyDescent="0.25">
      <c r="A474" s="6" t="s">
        <v>628</v>
      </c>
      <c r="B474" s="6" t="s">
        <v>34</v>
      </c>
      <c r="C474" s="6" t="s">
        <v>35</v>
      </c>
      <c r="D474" s="6" t="s">
        <v>25</v>
      </c>
      <c r="E474" s="7">
        <v>1</v>
      </c>
      <c r="F474" s="8">
        <v>951</v>
      </c>
      <c r="G474" s="6" t="s">
        <v>1202</v>
      </c>
      <c r="H474" s="6" t="s">
        <v>668</v>
      </c>
      <c r="I474" s="6" t="s">
        <v>669</v>
      </c>
      <c r="J474" s="6" t="s">
        <v>1203</v>
      </c>
      <c r="K474" s="9">
        <v>1300</v>
      </c>
      <c r="L474" s="6" t="s">
        <v>798</v>
      </c>
      <c r="M474" s="6" t="s">
        <v>1188</v>
      </c>
      <c r="N474" s="6" t="s">
        <v>1203</v>
      </c>
      <c r="Q474" s="9">
        <v>1300</v>
      </c>
      <c r="R474" s="6" t="s">
        <v>722</v>
      </c>
      <c r="S474" s="6" t="s">
        <v>32</v>
      </c>
    </row>
    <row r="475" spans="1:19" x14ac:dyDescent="0.25">
      <c r="A475" s="6" t="s">
        <v>628</v>
      </c>
      <c r="B475" s="6" t="s">
        <v>34</v>
      </c>
      <c r="C475" s="6" t="s">
        <v>35</v>
      </c>
      <c r="D475" s="6" t="s">
        <v>25</v>
      </c>
      <c r="E475" s="7">
        <v>1</v>
      </c>
      <c r="F475" s="8">
        <v>950</v>
      </c>
      <c r="G475" s="6" t="s">
        <v>1204</v>
      </c>
      <c r="H475" s="6" t="s">
        <v>668</v>
      </c>
      <c r="I475" s="6" t="s">
        <v>669</v>
      </c>
      <c r="J475" s="6" t="s">
        <v>1205</v>
      </c>
      <c r="K475" s="9">
        <v>1434</v>
      </c>
      <c r="L475" s="6" t="s">
        <v>798</v>
      </c>
      <c r="M475" s="6" t="s">
        <v>1188</v>
      </c>
      <c r="N475" s="6" t="s">
        <v>1205</v>
      </c>
      <c r="Q475" s="9">
        <v>1434</v>
      </c>
      <c r="R475" s="6" t="s">
        <v>148</v>
      </c>
      <c r="S475" s="6" t="s">
        <v>32</v>
      </c>
    </row>
    <row r="476" spans="1:19" x14ac:dyDescent="0.25">
      <c r="A476" s="6" t="s">
        <v>628</v>
      </c>
      <c r="B476" s="6" t="s">
        <v>34</v>
      </c>
      <c r="C476" s="6" t="s">
        <v>35</v>
      </c>
      <c r="D476" s="6" t="s">
        <v>25</v>
      </c>
      <c r="E476" s="7">
        <v>1</v>
      </c>
      <c r="F476" s="8">
        <v>949</v>
      </c>
      <c r="G476" s="6" t="s">
        <v>1206</v>
      </c>
      <c r="H476" s="6" t="s">
        <v>668</v>
      </c>
      <c r="I476" s="6" t="s">
        <v>669</v>
      </c>
      <c r="J476" s="6" t="s">
        <v>1207</v>
      </c>
      <c r="K476" s="9">
        <v>875.84</v>
      </c>
      <c r="L476" s="6" t="s">
        <v>798</v>
      </c>
      <c r="M476" s="6" t="s">
        <v>1188</v>
      </c>
      <c r="N476" s="6" t="s">
        <v>1207</v>
      </c>
      <c r="Q476" s="9">
        <v>875.84</v>
      </c>
      <c r="R476" s="6" t="s">
        <v>671</v>
      </c>
      <c r="S476" s="6" t="s">
        <v>32</v>
      </c>
    </row>
    <row r="477" spans="1:19" x14ac:dyDescent="0.25">
      <c r="A477" s="6" t="s">
        <v>628</v>
      </c>
      <c r="B477" s="6" t="s">
        <v>34</v>
      </c>
      <c r="C477" s="6" t="s">
        <v>35</v>
      </c>
      <c r="D477" s="6" t="s">
        <v>25</v>
      </c>
      <c r="E477" s="7">
        <v>1</v>
      </c>
      <c r="F477" s="8">
        <v>948</v>
      </c>
      <c r="G477" s="6" t="s">
        <v>1208</v>
      </c>
      <c r="H477" s="6" t="s">
        <v>668</v>
      </c>
      <c r="I477" s="6" t="s">
        <v>669</v>
      </c>
      <c r="J477" s="6" t="s">
        <v>1209</v>
      </c>
      <c r="K477" s="9">
        <v>22691.599999999999</v>
      </c>
      <c r="L477" s="6" t="s">
        <v>798</v>
      </c>
      <c r="M477" s="6" t="s">
        <v>1188</v>
      </c>
      <c r="N477" s="6" t="s">
        <v>1209</v>
      </c>
      <c r="Q477" s="9">
        <v>22691.599999999999</v>
      </c>
      <c r="R477" s="6" t="s">
        <v>671</v>
      </c>
      <c r="S477" s="6" t="s">
        <v>32</v>
      </c>
    </row>
    <row r="478" spans="1:19" x14ac:dyDescent="0.25">
      <c r="A478" s="6" t="s">
        <v>910</v>
      </c>
      <c r="B478" s="6" t="s">
        <v>310</v>
      </c>
      <c r="C478" s="6" t="s">
        <v>311</v>
      </c>
      <c r="D478" s="6" t="s">
        <v>25</v>
      </c>
      <c r="E478" s="7">
        <v>1</v>
      </c>
      <c r="F478" s="8">
        <v>4819</v>
      </c>
      <c r="G478" s="6" t="s">
        <v>1210</v>
      </c>
      <c r="H478" s="6" t="s">
        <v>562</v>
      </c>
      <c r="I478" s="6" t="s">
        <v>563</v>
      </c>
      <c r="J478" s="6" t="s">
        <v>564</v>
      </c>
      <c r="K478" s="9">
        <v>2520</v>
      </c>
      <c r="L478" s="6" t="s">
        <v>912</v>
      </c>
      <c r="M478" s="6" t="s">
        <v>1188</v>
      </c>
      <c r="N478" s="6" t="s">
        <v>564</v>
      </c>
      <c r="Q478" s="9">
        <v>2520</v>
      </c>
      <c r="R478" s="6" t="s">
        <v>52</v>
      </c>
      <c r="S478" s="6" t="s">
        <v>32</v>
      </c>
    </row>
    <row r="479" spans="1:19" x14ac:dyDescent="0.25">
      <c r="A479" s="6" t="s">
        <v>45</v>
      </c>
      <c r="B479" s="6" t="s">
        <v>34</v>
      </c>
      <c r="C479" s="6" t="s">
        <v>35</v>
      </c>
      <c r="D479" s="6" t="s">
        <v>25</v>
      </c>
      <c r="E479" s="7">
        <v>1</v>
      </c>
      <c r="F479" s="8">
        <v>997</v>
      </c>
      <c r="G479" s="6" t="s">
        <v>1211</v>
      </c>
      <c r="H479" s="6" t="s">
        <v>668</v>
      </c>
      <c r="I479" s="6" t="s">
        <v>669</v>
      </c>
      <c r="J479" s="6" t="s">
        <v>1212</v>
      </c>
      <c r="K479" s="9">
        <v>3300</v>
      </c>
      <c r="L479" s="6" t="s">
        <v>798</v>
      </c>
      <c r="M479" s="6" t="s">
        <v>1188</v>
      </c>
      <c r="N479" s="6" t="s">
        <v>1212</v>
      </c>
      <c r="Q479" s="9">
        <v>3300</v>
      </c>
      <c r="R479" s="6" t="s">
        <v>671</v>
      </c>
      <c r="S479" s="6" t="s">
        <v>32</v>
      </c>
    </row>
    <row r="480" spans="1:19" x14ac:dyDescent="0.25">
      <c r="A480" s="6" t="s">
        <v>45</v>
      </c>
      <c r="B480" s="6" t="s">
        <v>34</v>
      </c>
      <c r="C480" s="6" t="s">
        <v>35</v>
      </c>
      <c r="D480" s="6" t="s">
        <v>25</v>
      </c>
      <c r="E480" s="7">
        <v>1</v>
      </c>
      <c r="F480" s="8">
        <v>302022</v>
      </c>
      <c r="G480" s="6" t="s">
        <v>1213</v>
      </c>
      <c r="H480" s="6" t="s">
        <v>511</v>
      </c>
      <c r="I480" s="6" t="s">
        <v>512</v>
      </c>
      <c r="J480" s="6" t="s">
        <v>513</v>
      </c>
      <c r="K480" s="9">
        <v>671.52</v>
      </c>
      <c r="L480" s="6" t="s">
        <v>798</v>
      </c>
      <c r="M480" s="6" t="s">
        <v>1188</v>
      </c>
      <c r="N480" s="6" t="s">
        <v>513</v>
      </c>
      <c r="Q480" s="9">
        <v>671.52</v>
      </c>
      <c r="R480" s="6" t="s">
        <v>52</v>
      </c>
      <c r="S480" s="6" t="s">
        <v>32</v>
      </c>
    </row>
    <row r="481" spans="1:19" x14ac:dyDescent="0.25">
      <c r="A481" s="6" t="s">
        <v>45</v>
      </c>
      <c r="B481" s="6" t="s">
        <v>34</v>
      </c>
      <c r="C481" s="6" t="s">
        <v>35</v>
      </c>
      <c r="D481" s="6" t="s">
        <v>25</v>
      </c>
      <c r="E481" s="7">
        <v>1</v>
      </c>
      <c r="F481" s="8">
        <v>3</v>
      </c>
      <c r="G481" s="6" t="s">
        <v>1214</v>
      </c>
      <c r="H481" s="6" t="s">
        <v>1078</v>
      </c>
      <c r="I481" s="6" t="s">
        <v>1079</v>
      </c>
      <c r="J481" s="6" t="s">
        <v>1215</v>
      </c>
      <c r="K481" s="9">
        <v>2200</v>
      </c>
      <c r="L481" s="6" t="s">
        <v>770</v>
      </c>
      <c r="M481" s="6" t="s">
        <v>1188</v>
      </c>
      <c r="N481" s="6" t="s">
        <v>1215</v>
      </c>
      <c r="Q481" s="9">
        <v>2200</v>
      </c>
      <c r="R481" s="6" t="s">
        <v>703</v>
      </c>
      <c r="S481" s="6" t="s">
        <v>32</v>
      </c>
    </row>
    <row r="482" spans="1:19" x14ac:dyDescent="0.25">
      <c r="A482" s="6" t="s">
        <v>45</v>
      </c>
      <c r="B482" s="6" t="s">
        <v>34</v>
      </c>
      <c r="C482" s="6" t="s">
        <v>35</v>
      </c>
      <c r="D482" s="6" t="s">
        <v>25</v>
      </c>
      <c r="E482" s="7">
        <v>1</v>
      </c>
      <c r="F482" s="8">
        <v>1271</v>
      </c>
      <c r="G482" s="6" t="s">
        <v>1216</v>
      </c>
      <c r="H482" s="6" t="s">
        <v>1217</v>
      </c>
      <c r="I482" s="6" t="s">
        <v>1218</v>
      </c>
      <c r="J482" s="6" t="s">
        <v>1219</v>
      </c>
      <c r="K482" s="9">
        <v>2362.5</v>
      </c>
      <c r="L482" s="6" t="s">
        <v>798</v>
      </c>
      <c r="M482" s="6" t="s">
        <v>1188</v>
      </c>
      <c r="N482" s="6" t="s">
        <v>1219</v>
      </c>
      <c r="Q482" s="9">
        <v>2362.5</v>
      </c>
      <c r="R482" s="6" t="s">
        <v>52</v>
      </c>
      <c r="S482" s="6" t="s">
        <v>32</v>
      </c>
    </row>
    <row r="483" spans="1:19" x14ac:dyDescent="0.25">
      <c r="A483" s="6" t="s">
        <v>194</v>
      </c>
      <c r="B483" s="6" t="s">
        <v>34</v>
      </c>
      <c r="C483" s="6" t="s">
        <v>35</v>
      </c>
      <c r="D483" s="6" t="s">
        <v>25</v>
      </c>
      <c r="E483" s="7">
        <v>1</v>
      </c>
      <c r="F483" s="8">
        <v>653</v>
      </c>
      <c r="G483" s="6" t="s">
        <v>1220</v>
      </c>
      <c r="H483" s="6" t="s">
        <v>326</v>
      </c>
      <c r="I483" s="6" t="s">
        <v>327</v>
      </c>
      <c r="J483" s="6" t="s">
        <v>333</v>
      </c>
      <c r="K483" s="9">
        <v>2300</v>
      </c>
      <c r="L483" s="6" t="s">
        <v>798</v>
      </c>
      <c r="M483" s="6" t="s">
        <v>1188</v>
      </c>
      <c r="N483" s="6" t="s">
        <v>333</v>
      </c>
      <c r="Q483" s="9">
        <v>2300</v>
      </c>
      <c r="R483" s="6" t="s">
        <v>334</v>
      </c>
      <c r="S483" s="6" t="s">
        <v>32</v>
      </c>
    </row>
    <row r="484" spans="1:19" x14ac:dyDescent="0.25">
      <c r="A484" s="6" t="s">
        <v>185</v>
      </c>
      <c r="B484" s="6" t="s">
        <v>34</v>
      </c>
      <c r="C484" s="6" t="s">
        <v>35</v>
      </c>
      <c r="D484" s="6" t="s">
        <v>25</v>
      </c>
      <c r="E484" s="7">
        <v>1</v>
      </c>
      <c r="F484" s="8">
        <v>20622</v>
      </c>
      <c r="G484" s="6" t="s">
        <v>1221</v>
      </c>
      <c r="H484" s="6" t="s">
        <v>1045</v>
      </c>
      <c r="I484" s="6" t="s">
        <v>1046</v>
      </c>
      <c r="J484" s="6" t="s">
        <v>1222</v>
      </c>
      <c r="K484" s="9">
        <v>266.89</v>
      </c>
      <c r="L484" s="6" t="s">
        <v>770</v>
      </c>
      <c r="M484" s="6" t="s">
        <v>1188</v>
      </c>
      <c r="N484" s="6" t="s">
        <v>1222</v>
      </c>
      <c r="Q484" s="9">
        <v>266.89</v>
      </c>
      <c r="R484" s="6" t="s">
        <v>703</v>
      </c>
      <c r="S484" s="6" t="s">
        <v>32</v>
      </c>
    </row>
    <row r="485" spans="1:19" x14ac:dyDescent="0.25">
      <c r="A485" s="6" t="s">
        <v>45</v>
      </c>
      <c r="B485" s="6" t="s">
        <v>34</v>
      </c>
      <c r="C485" s="6" t="s">
        <v>35</v>
      </c>
      <c r="D485" s="6" t="s">
        <v>25</v>
      </c>
      <c r="E485" s="7">
        <v>1</v>
      </c>
      <c r="F485" s="8">
        <v>526</v>
      </c>
      <c r="G485" s="6" t="s">
        <v>1223</v>
      </c>
      <c r="H485" s="6" t="s">
        <v>316</v>
      </c>
      <c r="I485" s="6" t="s">
        <v>317</v>
      </c>
      <c r="J485" s="6" t="s">
        <v>318</v>
      </c>
      <c r="K485" s="9">
        <v>8529.92</v>
      </c>
      <c r="L485" s="6" t="s">
        <v>765</v>
      </c>
      <c r="M485" s="6" t="s">
        <v>1188</v>
      </c>
      <c r="N485" s="6" t="s">
        <v>318</v>
      </c>
      <c r="Q485" s="9">
        <v>8529.92</v>
      </c>
      <c r="R485" s="6" t="s">
        <v>52</v>
      </c>
      <c r="S485" s="6" t="s">
        <v>32</v>
      </c>
    </row>
    <row r="486" spans="1:19" x14ac:dyDescent="0.25">
      <c r="A486" s="6" t="s">
        <v>45</v>
      </c>
      <c r="B486" s="6" t="s">
        <v>34</v>
      </c>
      <c r="C486" s="6" t="s">
        <v>35</v>
      </c>
      <c r="D486" s="6" t="s">
        <v>25</v>
      </c>
      <c r="E486" s="7">
        <v>1</v>
      </c>
      <c r="F486" s="8">
        <v>442</v>
      </c>
      <c r="G486" s="6" t="s">
        <v>1224</v>
      </c>
      <c r="H486" s="6" t="s">
        <v>336</v>
      </c>
      <c r="I486" s="6" t="s">
        <v>337</v>
      </c>
      <c r="J486" s="6" t="s">
        <v>348</v>
      </c>
      <c r="K486" s="9">
        <v>3148</v>
      </c>
      <c r="L486" s="6" t="s">
        <v>191</v>
      </c>
      <c r="M486" s="6" t="s">
        <v>1188</v>
      </c>
      <c r="N486" s="6" t="s">
        <v>348</v>
      </c>
      <c r="Q486" s="9">
        <v>3148</v>
      </c>
      <c r="R486" s="6" t="s">
        <v>329</v>
      </c>
      <c r="S486" s="6" t="s">
        <v>32</v>
      </c>
    </row>
    <row r="487" spans="1:19" x14ac:dyDescent="0.25">
      <c r="A487" s="6" t="s">
        <v>45</v>
      </c>
      <c r="B487" s="6" t="s">
        <v>34</v>
      </c>
      <c r="C487" s="6" t="s">
        <v>35</v>
      </c>
      <c r="D487" s="6" t="s">
        <v>25</v>
      </c>
      <c r="E487" s="7">
        <v>1</v>
      </c>
      <c r="F487" s="8">
        <v>444</v>
      </c>
      <c r="G487" s="6" t="s">
        <v>1225</v>
      </c>
      <c r="H487" s="6" t="s">
        <v>336</v>
      </c>
      <c r="I487" s="6" t="s">
        <v>337</v>
      </c>
      <c r="J487" s="6" t="s">
        <v>342</v>
      </c>
      <c r="K487" s="9">
        <v>3000</v>
      </c>
      <c r="L487" s="6" t="s">
        <v>191</v>
      </c>
      <c r="M487" s="6" t="s">
        <v>1188</v>
      </c>
      <c r="N487" s="6" t="s">
        <v>342</v>
      </c>
      <c r="Q487" s="9">
        <v>3000</v>
      </c>
      <c r="R487" s="6" t="s">
        <v>329</v>
      </c>
      <c r="S487" s="6" t="s">
        <v>32</v>
      </c>
    </row>
    <row r="488" spans="1:19" x14ac:dyDescent="0.25">
      <c r="A488" s="6" t="s">
        <v>45</v>
      </c>
      <c r="B488" s="6" t="s">
        <v>34</v>
      </c>
      <c r="C488" s="6" t="s">
        <v>35</v>
      </c>
      <c r="D488" s="6" t="s">
        <v>25</v>
      </c>
      <c r="E488" s="7">
        <v>1</v>
      </c>
      <c r="F488" s="8">
        <v>446</v>
      </c>
      <c r="G488" s="6" t="s">
        <v>1226</v>
      </c>
      <c r="H488" s="6" t="s">
        <v>336</v>
      </c>
      <c r="I488" s="6" t="s">
        <v>337</v>
      </c>
      <c r="J488" s="6" t="s">
        <v>406</v>
      </c>
      <c r="K488" s="9">
        <v>5988.6</v>
      </c>
      <c r="L488" s="6" t="s">
        <v>191</v>
      </c>
      <c r="M488" s="6" t="s">
        <v>1188</v>
      </c>
      <c r="N488" s="6" t="s">
        <v>406</v>
      </c>
      <c r="Q488" s="9">
        <v>5988.6</v>
      </c>
      <c r="R488" s="6" t="s">
        <v>329</v>
      </c>
      <c r="S488" s="6" t="s">
        <v>32</v>
      </c>
    </row>
    <row r="489" spans="1:19" x14ac:dyDescent="0.25">
      <c r="A489" s="6" t="s">
        <v>45</v>
      </c>
      <c r="B489" s="6" t="s">
        <v>34</v>
      </c>
      <c r="C489" s="6" t="s">
        <v>35</v>
      </c>
      <c r="D489" s="6" t="s">
        <v>25</v>
      </c>
      <c r="E489" s="7">
        <v>1</v>
      </c>
      <c r="F489" s="8">
        <v>443</v>
      </c>
      <c r="G489" s="6" t="s">
        <v>1227</v>
      </c>
      <c r="H489" s="6" t="s">
        <v>336</v>
      </c>
      <c r="I489" s="6" t="s">
        <v>337</v>
      </c>
      <c r="J489" s="6" t="s">
        <v>338</v>
      </c>
      <c r="K489" s="9">
        <v>2694.12</v>
      </c>
      <c r="L489" s="6" t="s">
        <v>191</v>
      </c>
      <c r="M489" s="6" t="s">
        <v>1188</v>
      </c>
      <c r="N489" s="6" t="s">
        <v>338</v>
      </c>
      <c r="Q489" s="9">
        <v>2694.12</v>
      </c>
      <c r="R489" s="6" t="s">
        <v>329</v>
      </c>
      <c r="S489" s="6" t="s">
        <v>32</v>
      </c>
    </row>
    <row r="490" spans="1:19" x14ac:dyDescent="0.25">
      <c r="A490" s="6" t="s">
        <v>45</v>
      </c>
      <c r="B490" s="6" t="s">
        <v>34</v>
      </c>
      <c r="C490" s="6" t="s">
        <v>35</v>
      </c>
      <c r="D490" s="6" t="s">
        <v>25</v>
      </c>
      <c r="E490" s="7">
        <v>1</v>
      </c>
      <c r="F490" s="8">
        <v>447</v>
      </c>
      <c r="G490" s="6" t="s">
        <v>1228</v>
      </c>
      <c r="H490" s="6" t="s">
        <v>336</v>
      </c>
      <c r="I490" s="6" t="s">
        <v>337</v>
      </c>
      <c r="J490" s="6" t="s">
        <v>1229</v>
      </c>
      <c r="K490" s="9">
        <v>5722.2</v>
      </c>
      <c r="L490" s="6" t="s">
        <v>191</v>
      </c>
      <c r="M490" s="6" t="s">
        <v>1188</v>
      </c>
      <c r="N490" s="6" t="s">
        <v>1229</v>
      </c>
      <c r="Q490" s="9">
        <v>5722.2</v>
      </c>
      <c r="R490" s="6" t="s">
        <v>329</v>
      </c>
      <c r="S490" s="6" t="s">
        <v>32</v>
      </c>
    </row>
    <row r="491" spans="1:19" x14ac:dyDescent="0.25">
      <c r="A491" s="6" t="s">
        <v>45</v>
      </c>
      <c r="B491" s="6" t="s">
        <v>34</v>
      </c>
      <c r="C491" s="6" t="s">
        <v>35</v>
      </c>
      <c r="D491" s="6" t="s">
        <v>25</v>
      </c>
      <c r="E491" s="7">
        <v>1</v>
      </c>
      <c r="F491" s="8">
        <v>445</v>
      </c>
      <c r="G491" s="6" t="s">
        <v>1230</v>
      </c>
      <c r="H491" s="6" t="s">
        <v>336</v>
      </c>
      <c r="I491" s="6" t="s">
        <v>337</v>
      </c>
      <c r="J491" s="6" t="s">
        <v>344</v>
      </c>
      <c r="K491" s="9">
        <v>1250</v>
      </c>
      <c r="L491" s="6" t="s">
        <v>191</v>
      </c>
      <c r="M491" s="6" t="s">
        <v>1188</v>
      </c>
      <c r="N491" s="6" t="s">
        <v>344</v>
      </c>
      <c r="Q491" s="9">
        <v>1250</v>
      </c>
      <c r="R491" s="6" t="s">
        <v>329</v>
      </c>
      <c r="S491" s="6" t="s">
        <v>32</v>
      </c>
    </row>
    <row r="492" spans="1:19" x14ac:dyDescent="0.25">
      <c r="A492" s="6" t="s">
        <v>445</v>
      </c>
      <c r="B492" s="6" t="s">
        <v>34</v>
      </c>
      <c r="C492" s="6" t="s">
        <v>35</v>
      </c>
      <c r="D492" s="6" t="s">
        <v>25</v>
      </c>
      <c r="E492" s="7">
        <v>1</v>
      </c>
      <c r="F492" s="8">
        <v>1116</v>
      </c>
      <c r="G492" s="6" t="s">
        <v>1231</v>
      </c>
      <c r="H492" s="6" t="s">
        <v>668</v>
      </c>
      <c r="I492" s="6" t="s">
        <v>669</v>
      </c>
      <c r="J492" s="6" t="s">
        <v>1212</v>
      </c>
      <c r="K492" s="9">
        <v>3300</v>
      </c>
      <c r="L492" s="6" t="s">
        <v>798</v>
      </c>
      <c r="M492" s="6" t="s">
        <v>1188</v>
      </c>
      <c r="N492" s="6" t="s">
        <v>1212</v>
      </c>
      <c r="Q492" s="9">
        <v>3300</v>
      </c>
      <c r="R492" s="6" t="s">
        <v>671</v>
      </c>
      <c r="S492" s="6" t="s">
        <v>32</v>
      </c>
    </row>
    <row r="493" spans="1:19" x14ac:dyDescent="0.25">
      <c r="A493" s="6" t="s">
        <v>192</v>
      </c>
      <c r="B493" s="6" t="s">
        <v>34</v>
      </c>
      <c r="C493" s="6" t="s">
        <v>35</v>
      </c>
      <c r="D493" s="6" t="s">
        <v>25</v>
      </c>
      <c r="E493" s="7">
        <v>1</v>
      </c>
      <c r="F493" s="8">
        <v>695</v>
      </c>
      <c r="G493" s="6" t="s">
        <v>1232</v>
      </c>
      <c r="H493" s="6" t="s">
        <v>326</v>
      </c>
      <c r="I493" s="6" t="s">
        <v>327</v>
      </c>
      <c r="J493" s="6" t="s">
        <v>1233</v>
      </c>
      <c r="K493" s="9">
        <v>3800</v>
      </c>
      <c r="L493" s="6" t="s">
        <v>798</v>
      </c>
      <c r="M493" s="6" t="s">
        <v>1188</v>
      </c>
      <c r="N493" s="6" t="s">
        <v>1233</v>
      </c>
      <c r="Q493" s="9">
        <v>3800</v>
      </c>
      <c r="R493" s="6" t="s">
        <v>148</v>
      </c>
      <c r="S493" s="6" t="s">
        <v>32</v>
      </c>
    </row>
    <row r="494" spans="1:19" x14ac:dyDescent="0.25">
      <c r="A494" s="6" t="s">
        <v>184</v>
      </c>
      <c r="B494" s="6" t="s">
        <v>34</v>
      </c>
      <c r="C494" s="6" t="s">
        <v>35</v>
      </c>
      <c r="D494" s="6" t="s">
        <v>25</v>
      </c>
      <c r="E494" s="7">
        <v>1</v>
      </c>
      <c r="F494" s="8">
        <v>233</v>
      </c>
      <c r="G494" s="6" t="s">
        <v>1234</v>
      </c>
      <c r="H494" s="6" t="s">
        <v>542</v>
      </c>
      <c r="I494" s="6" t="s">
        <v>543</v>
      </c>
      <c r="J494" s="6" t="s">
        <v>544</v>
      </c>
      <c r="K494" s="9">
        <v>450</v>
      </c>
      <c r="L494" s="6" t="s">
        <v>1235</v>
      </c>
      <c r="M494" s="6" t="s">
        <v>1188</v>
      </c>
      <c r="N494" s="6" t="s">
        <v>544</v>
      </c>
      <c r="Q494" s="9">
        <v>450</v>
      </c>
      <c r="R494" s="6" t="s">
        <v>131</v>
      </c>
      <c r="S494" s="6" t="s">
        <v>32</v>
      </c>
    </row>
    <row r="495" spans="1:19" x14ac:dyDescent="0.25">
      <c r="A495" s="6" t="s">
        <v>283</v>
      </c>
      <c r="B495" s="6" t="s">
        <v>34</v>
      </c>
      <c r="C495" s="6" t="s">
        <v>35</v>
      </c>
      <c r="D495" s="6" t="s">
        <v>25</v>
      </c>
      <c r="E495" s="7">
        <v>1</v>
      </c>
      <c r="F495" s="8">
        <v>1233</v>
      </c>
      <c r="G495" s="6" t="s">
        <v>1236</v>
      </c>
      <c r="H495" s="6" t="s">
        <v>668</v>
      </c>
      <c r="I495" s="6" t="s">
        <v>669</v>
      </c>
      <c r="J495" s="6" t="s">
        <v>1207</v>
      </c>
      <c r="K495" s="9">
        <v>37700</v>
      </c>
      <c r="L495" s="6" t="s">
        <v>798</v>
      </c>
      <c r="M495" s="6" t="s">
        <v>1188</v>
      </c>
      <c r="N495" s="6" t="s">
        <v>1207</v>
      </c>
      <c r="Q495" s="9">
        <v>37700</v>
      </c>
      <c r="R495" s="6" t="s">
        <v>671</v>
      </c>
      <c r="S495" s="6" t="s">
        <v>32</v>
      </c>
    </row>
    <row r="496" spans="1:19" x14ac:dyDescent="0.25">
      <c r="A496" s="6" t="s">
        <v>283</v>
      </c>
      <c r="B496" s="6" t="s">
        <v>34</v>
      </c>
      <c r="C496" s="6" t="s">
        <v>35</v>
      </c>
      <c r="D496" s="6" t="s">
        <v>25</v>
      </c>
      <c r="E496" s="7">
        <v>1</v>
      </c>
      <c r="F496" s="8">
        <v>1232</v>
      </c>
      <c r="G496" s="6" t="s">
        <v>1237</v>
      </c>
      <c r="H496" s="6" t="s">
        <v>668</v>
      </c>
      <c r="I496" s="6" t="s">
        <v>669</v>
      </c>
      <c r="J496" s="6" t="s">
        <v>1238</v>
      </c>
      <c r="K496" s="9">
        <v>10880</v>
      </c>
      <c r="L496" s="6" t="s">
        <v>798</v>
      </c>
      <c r="M496" s="6" t="s">
        <v>1188</v>
      </c>
      <c r="N496" s="6" t="s">
        <v>1238</v>
      </c>
      <c r="Q496" s="9">
        <v>10880</v>
      </c>
      <c r="R496" s="6" t="s">
        <v>671</v>
      </c>
      <c r="S496" s="6" t="s">
        <v>32</v>
      </c>
    </row>
    <row r="497" spans="1:19" x14ac:dyDescent="0.25">
      <c r="A497" s="6" t="s">
        <v>283</v>
      </c>
      <c r="B497" s="6" t="s">
        <v>34</v>
      </c>
      <c r="C497" s="6" t="s">
        <v>35</v>
      </c>
      <c r="D497" s="6" t="s">
        <v>25</v>
      </c>
      <c r="E497" s="7">
        <v>1</v>
      </c>
      <c r="F497" s="8">
        <v>41</v>
      </c>
      <c r="G497" s="6" t="s">
        <v>1239</v>
      </c>
      <c r="H497" s="6" t="s">
        <v>516</v>
      </c>
      <c r="I497" s="6" t="s">
        <v>517</v>
      </c>
      <c r="J497" s="6" t="s">
        <v>558</v>
      </c>
      <c r="K497" s="9">
        <v>348.25</v>
      </c>
      <c r="L497" s="6" t="s">
        <v>765</v>
      </c>
      <c r="M497" s="6" t="s">
        <v>1188</v>
      </c>
      <c r="N497" s="6" t="s">
        <v>558</v>
      </c>
      <c r="Q497" s="9">
        <v>348.25</v>
      </c>
      <c r="R497" s="6" t="s">
        <v>519</v>
      </c>
      <c r="S497" s="6" t="s">
        <v>32</v>
      </c>
    </row>
    <row r="498" spans="1:19" x14ac:dyDescent="0.25">
      <c r="A498" s="6" t="s">
        <v>431</v>
      </c>
      <c r="B498" s="6" t="s">
        <v>34</v>
      </c>
      <c r="C498" s="6" t="s">
        <v>35</v>
      </c>
      <c r="D498" s="6" t="s">
        <v>25</v>
      </c>
      <c r="E498" s="7">
        <v>1</v>
      </c>
      <c r="F498" s="8">
        <v>272022</v>
      </c>
      <c r="G498" s="6" t="s">
        <v>1240</v>
      </c>
      <c r="H498" s="6" t="s">
        <v>511</v>
      </c>
      <c r="I498" s="6" t="s">
        <v>512</v>
      </c>
      <c r="J498" s="6" t="s">
        <v>1241</v>
      </c>
      <c r="K498" s="9">
        <v>418.5</v>
      </c>
      <c r="L498" s="6" t="s">
        <v>798</v>
      </c>
      <c r="M498" s="6" t="s">
        <v>1188</v>
      </c>
      <c r="N498" s="6" t="s">
        <v>1241</v>
      </c>
      <c r="Q498" s="9">
        <v>418.5</v>
      </c>
      <c r="R498" s="6" t="s">
        <v>52</v>
      </c>
      <c r="S498" s="6" t="s">
        <v>32</v>
      </c>
    </row>
    <row r="499" spans="1:19" x14ac:dyDescent="0.25">
      <c r="A499" s="6" t="s">
        <v>440</v>
      </c>
      <c r="B499" s="6" t="s">
        <v>34</v>
      </c>
      <c r="C499" s="6" t="s">
        <v>35</v>
      </c>
      <c r="D499" s="6" t="s">
        <v>25</v>
      </c>
      <c r="E499" s="7">
        <v>1</v>
      </c>
      <c r="F499" s="8">
        <v>61</v>
      </c>
      <c r="G499" s="6" t="s">
        <v>1242</v>
      </c>
      <c r="H499" s="6" t="s">
        <v>490</v>
      </c>
      <c r="I499" s="6" t="s">
        <v>491</v>
      </c>
      <c r="J499" s="6" t="s">
        <v>1243</v>
      </c>
      <c r="K499" s="9">
        <v>300</v>
      </c>
      <c r="L499" s="6" t="s">
        <v>798</v>
      </c>
      <c r="M499" s="6" t="s">
        <v>1188</v>
      </c>
      <c r="N499" s="6" t="s">
        <v>1243</v>
      </c>
      <c r="Q499" s="9">
        <v>300</v>
      </c>
      <c r="R499" s="6" t="s">
        <v>108</v>
      </c>
      <c r="S499" s="6" t="s">
        <v>32</v>
      </c>
    </row>
    <row r="500" spans="1:19" x14ac:dyDescent="0.25">
      <c r="A500" s="6" t="s">
        <v>440</v>
      </c>
      <c r="B500" s="6" t="s">
        <v>34</v>
      </c>
      <c r="C500" s="6" t="s">
        <v>35</v>
      </c>
      <c r="D500" s="6" t="s">
        <v>25</v>
      </c>
      <c r="E500" s="7">
        <v>1</v>
      </c>
      <c r="F500" s="8">
        <v>22989</v>
      </c>
      <c r="G500" s="6" t="s">
        <v>1244</v>
      </c>
      <c r="H500" s="6" t="s">
        <v>61</v>
      </c>
      <c r="I500" s="6" t="s">
        <v>62</v>
      </c>
      <c r="J500" s="6" t="s">
        <v>63</v>
      </c>
      <c r="K500" s="9">
        <v>4888</v>
      </c>
      <c r="L500" s="6" t="s">
        <v>440</v>
      </c>
      <c r="M500" s="6" t="s">
        <v>1188</v>
      </c>
      <c r="N500" s="6" t="s">
        <v>63</v>
      </c>
      <c r="Q500" s="9">
        <v>4888</v>
      </c>
      <c r="R500" s="6" t="s">
        <v>65</v>
      </c>
      <c r="S500" s="6" t="s">
        <v>32</v>
      </c>
    </row>
    <row r="501" spans="1:19" x14ac:dyDescent="0.25">
      <c r="A501" s="6" t="s">
        <v>191</v>
      </c>
      <c r="B501" s="6" t="s">
        <v>34</v>
      </c>
      <c r="C501" s="6" t="s">
        <v>35</v>
      </c>
      <c r="D501" s="6" t="s">
        <v>25</v>
      </c>
      <c r="E501" s="7">
        <v>1</v>
      </c>
      <c r="F501" s="8">
        <v>196</v>
      </c>
      <c r="G501" s="6" t="s">
        <v>1245</v>
      </c>
      <c r="H501" s="6" t="s">
        <v>392</v>
      </c>
      <c r="I501" s="6" t="s">
        <v>393</v>
      </c>
      <c r="K501" s="9">
        <v>6981.24</v>
      </c>
      <c r="L501" s="6" t="s">
        <v>798</v>
      </c>
      <c r="M501" s="6" t="s">
        <v>1188</v>
      </c>
      <c r="Q501" s="9">
        <v>6981.24</v>
      </c>
      <c r="R501" s="6" t="s">
        <v>158</v>
      </c>
      <c r="S501" s="6" t="s">
        <v>32</v>
      </c>
    </row>
    <row r="502" spans="1:19" x14ac:dyDescent="0.25">
      <c r="A502" s="6" t="s">
        <v>431</v>
      </c>
      <c r="B502" s="6" t="s">
        <v>34</v>
      </c>
      <c r="C502" s="6" t="s">
        <v>35</v>
      </c>
      <c r="D502" s="6" t="s">
        <v>25</v>
      </c>
      <c r="E502" s="7">
        <v>1</v>
      </c>
      <c r="F502" s="8">
        <v>42</v>
      </c>
      <c r="G502" s="6" t="s">
        <v>1246</v>
      </c>
      <c r="H502" s="6" t="s">
        <v>516</v>
      </c>
      <c r="I502" s="6" t="s">
        <v>517</v>
      </c>
      <c r="J502" s="6" t="s">
        <v>558</v>
      </c>
      <c r="K502" s="9">
        <v>398</v>
      </c>
      <c r="L502" s="6" t="s">
        <v>770</v>
      </c>
      <c r="M502" s="6" t="s">
        <v>1188</v>
      </c>
      <c r="N502" s="6" t="s">
        <v>558</v>
      </c>
      <c r="Q502" s="9">
        <v>398</v>
      </c>
      <c r="R502" s="6" t="s">
        <v>519</v>
      </c>
      <c r="S502" s="6" t="s">
        <v>32</v>
      </c>
    </row>
    <row r="503" spans="1:19" x14ac:dyDescent="0.25">
      <c r="A503" s="6" t="s">
        <v>481</v>
      </c>
      <c r="B503" s="6" t="s">
        <v>34</v>
      </c>
      <c r="C503" s="6" t="s">
        <v>35</v>
      </c>
      <c r="D503" s="6" t="s">
        <v>25</v>
      </c>
      <c r="E503" s="7">
        <v>1</v>
      </c>
      <c r="F503" s="8">
        <v>66</v>
      </c>
      <c r="G503" s="6" t="s">
        <v>1247</v>
      </c>
      <c r="H503" s="6" t="s">
        <v>490</v>
      </c>
      <c r="I503" s="6" t="s">
        <v>491</v>
      </c>
      <c r="J503" s="6" t="s">
        <v>1248</v>
      </c>
      <c r="K503" s="9">
        <v>330</v>
      </c>
      <c r="L503" s="6" t="s">
        <v>798</v>
      </c>
      <c r="M503" s="6" t="s">
        <v>1188</v>
      </c>
      <c r="N503" s="6" t="s">
        <v>1248</v>
      </c>
      <c r="Q503" s="9">
        <v>330</v>
      </c>
      <c r="R503" s="6" t="s">
        <v>108</v>
      </c>
      <c r="S503" s="6" t="s">
        <v>32</v>
      </c>
    </row>
    <row r="504" spans="1:19" x14ac:dyDescent="0.25">
      <c r="A504" s="6" t="s">
        <v>625</v>
      </c>
      <c r="B504" s="6" t="s">
        <v>34</v>
      </c>
      <c r="C504" s="6" t="s">
        <v>35</v>
      </c>
      <c r="D504" s="6" t="s">
        <v>25</v>
      </c>
      <c r="E504" s="7">
        <v>1</v>
      </c>
      <c r="F504" s="8">
        <v>352022</v>
      </c>
      <c r="G504" s="6" t="s">
        <v>1249</v>
      </c>
      <c r="H504" s="6" t="s">
        <v>180</v>
      </c>
      <c r="I504" s="6" t="s">
        <v>181</v>
      </c>
      <c r="J504" s="6" t="s">
        <v>182</v>
      </c>
      <c r="K504" s="9">
        <v>705.6</v>
      </c>
      <c r="L504" s="6" t="s">
        <v>836</v>
      </c>
      <c r="M504" s="6" t="s">
        <v>1188</v>
      </c>
      <c r="N504" s="6" t="s">
        <v>182</v>
      </c>
      <c r="Q504" s="9">
        <v>705.6</v>
      </c>
      <c r="R504" s="6" t="s">
        <v>52</v>
      </c>
      <c r="S504" s="6" t="s">
        <v>32</v>
      </c>
    </row>
    <row r="505" spans="1:19" x14ac:dyDescent="0.25">
      <c r="A505" s="6" t="s">
        <v>191</v>
      </c>
      <c r="B505" s="6" t="s">
        <v>34</v>
      </c>
      <c r="C505" s="6" t="s">
        <v>35</v>
      </c>
      <c r="D505" s="6" t="s">
        <v>25</v>
      </c>
      <c r="E505" s="7">
        <v>1</v>
      </c>
      <c r="F505" s="8">
        <v>810</v>
      </c>
      <c r="G505" s="6" t="s">
        <v>1250</v>
      </c>
      <c r="H505" s="6" t="s">
        <v>707</v>
      </c>
      <c r="I505" s="6" t="s">
        <v>708</v>
      </c>
      <c r="J505" s="6" t="s">
        <v>709</v>
      </c>
      <c r="K505" s="9">
        <v>43.16</v>
      </c>
      <c r="L505" s="6" t="s">
        <v>798</v>
      </c>
      <c r="M505" s="6" t="s">
        <v>1188</v>
      </c>
      <c r="N505" s="6" t="s">
        <v>709</v>
      </c>
      <c r="Q505" s="9">
        <v>43.16</v>
      </c>
      <c r="R505" s="6" t="s">
        <v>203</v>
      </c>
      <c r="S505" s="6" t="s">
        <v>32</v>
      </c>
    </row>
    <row r="506" spans="1:19" x14ac:dyDescent="0.25">
      <c r="A506" s="6" t="s">
        <v>191</v>
      </c>
      <c r="B506" s="6" t="s">
        <v>34</v>
      </c>
      <c r="C506" s="6" t="s">
        <v>35</v>
      </c>
      <c r="D506" s="6" t="s">
        <v>25</v>
      </c>
      <c r="E506" s="7">
        <v>1</v>
      </c>
      <c r="F506" s="8">
        <v>192022</v>
      </c>
      <c r="G506" s="6" t="s">
        <v>1251</v>
      </c>
      <c r="H506" s="6" t="s">
        <v>715</v>
      </c>
      <c r="I506" s="6" t="s">
        <v>716</v>
      </c>
      <c r="J506" s="6" t="s">
        <v>1252</v>
      </c>
      <c r="K506" s="9">
        <v>369.6</v>
      </c>
      <c r="L506" s="6" t="s">
        <v>770</v>
      </c>
      <c r="M506" s="6" t="s">
        <v>1188</v>
      </c>
      <c r="N506" s="6" t="s">
        <v>1252</v>
      </c>
      <c r="Q506" s="9">
        <v>369.6</v>
      </c>
      <c r="R506" s="6" t="s">
        <v>719</v>
      </c>
      <c r="S506" s="6" t="s">
        <v>32</v>
      </c>
    </row>
    <row r="507" spans="1:19" x14ac:dyDescent="0.25">
      <c r="A507" s="6" t="s">
        <v>718</v>
      </c>
      <c r="B507" s="6" t="s">
        <v>34</v>
      </c>
      <c r="C507" s="6" t="s">
        <v>35</v>
      </c>
      <c r="D507" s="6" t="s">
        <v>25</v>
      </c>
      <c r="E507" s="7">
        <v>1</v>
      </c>
      <c r="F507" s="8">
        <v>12</v>
      </c>
      <c r="G507" s="6" t="s">
        <v>1253</v>
      </c>
      <c r="H507" s="6" t="s">
        <v>1254</v>
      </c>
      <c r="I507" s="6" t="s">
        <v>1255</v>
      </c>
      <c r="J507" s="6" t="s">
        <v>1256</v>
      </c>
      <c r="K507" s="9">
        <v>4900</v>
      </c>
      <c r="L507" s="6" t="s">
        <v>1257</v>
      </c>
      <c r="M507" s="6" t="s">
        <v>1188</v>
      </c>
      <c r="N507" s="6" t="s">
        <v>1256</v>
      </c>
      <c r="Q507" s="9">
        <v>4900</v>
      </c>
      <c r="R507" s="6" t="s">
        <v>108</v>
      </c>
      <c r="S507" s="6" t="s">
        <v>32</v>
      </c>
    </row>
    <row r="508" spans="1:19" x14ac:dyDescent="0.25">
      <c r="A508" s="6" t="s">
        <v>912</v>
      </c>
      <c r="B508" s="6" t="s">
        <v>34</v>
      </c>
      <c r="C508" s="6" t="s">
        <v>35</v>
      </c>
      <c r="D508" s="6" t="s">
        <v>25</v>
      </c>
      <c r="E508" s="7">
        <v>1</v>
      </c>
      <c r="F508" s="8">
        <v>422022</v>
      </c>
      <c r="G508" s="6" t="s">
        <v>1258</v>
      </c>
      <c r="H508" s="6" t="s">
        <v>180</v>
      </c>
      <c r="I508" s="6" t="s">
        <v>181</v>
      </c>
      <c r="J508" s="6" t="s">
        <v>182</v>
      </c>
      <c r="K508" s="9">
        <v>1551.2</v>
      </c>
      <c r="L508" s="6" t="s">
        <v>912</v>
      </c>
      <c r="M508" s="6" t="s">
        <v>1188</v>
      </c>
      <c r="N508" s="6" t="s">
        <v>182</v>
      </c>
      <c r="Q508" s="9">
        <v>1551.2</v>
      </c>
      <c r="R508" s="6" t="s">
        <v>52</v>
      </c>
      <c r="S508" s="6" t="s">
        <v>32</v>
      </c>
    </row>
    <row r="509" spans="1:19" x14ac:dyDescent="0.25">
      <c r="A509" s="6" t="s">
        <v>751</v>
      </c>
      <c r="B509" s="6" t="s">
        <v>34</v>
      </c>
      <c r="C509" s="6" t="s">
        <v>35</v>
      </c>
      <c r="D509" s="6" t="s">
        <v>25</v>
      </c>
      <c r="E509" s="7">
        <v>1</v>
      </c>
      <c r="F509" s="8">
        <v>1393</v>
      </c>
      <c r="G509" s="6" t="s">
        <v>1259</v>
      </c>
      <c r="H509" s="6" t="s">
        <v>218</v>
      </c>
      <c r="I509" s="6" t="s">
        <v>219</v>
      </c>
      <c r="J509" s="6" t="s">
        <v>220</v>
      </c>
      <c r="K509" s="9">
        <v>3610</v>
      </c>
      <c r="L509" s="6" t="s">
        <v>1188</v>
      </c>
      <c r="M509" s="6" t="s">
        <v>1188</v>
      </c>
      <c r="N509" s="6" t="s">
        <v>220</v>
      </c>
      <c r="Q509" s="9">
        <v>3610</v>
      </c>
      <c r="R509" s="6" t="s">
        <v>222</v>
      </c>
      <c r="S509" s="6" t="s">
        <v>32</v>
      </c>
    </row>
    <row r="510" spans="1:19" x14ac:dyDescent="0.25">
      <c r="A510" s="6" t="s">
        <v>737</v>
      </c>
      <c r="B510" s="6" t="s">
        <v>34</v>
      </c>
      <c r="C510" s="6" t="s">
        <v>35</v>
      </c>
      <c r="D510" s="6" t="s">
        <v>25</v>
      </c>
      <c r="E510" s="7">
        <v>1</v>
      </c>
      <c r="F510" s="8">
        <v>115667</v>
      </c>
      <c r="G510" s="6" t="s">
        <v>1260</v>
      </c>
      <c r="H510" s="6" t="s">
        <v>679</v>
      </c>
      <c r="I510" s="6" t="s">
        <v>680</v>
      </c>
      <c r="J510" s="6" t="s">
        <v>1261</v>
      </c>
      <c r="K510" s="9">
        <v>1640</v>
      </c>
      <c r="L510" s="6" t="s">
        <v>1040</v>
      </c>
      <c r="M510" s="6" t="s">
        <v>1188</v>
      </c>
      <c r="N510" s="6" t="s">
        <v>1261</v>
      </c>
      <c r="Q510" s="9">
        <v>1640</v>
      </c>
      <c r="R510" s="6" t="s">
        <v>158</v>
      </c>
      <c r="S510" s="6" t="s">
        <v>32</v>
      </c>
    </row>
    <row r="511" spans="1:19" x14ac:dyDescent="0.25">
      <c r="A511" s="6" t="s">
        <v>798</v>
      </c>
      <c r="B511" s="6" t="s">
        <v>34</v>
      </c>
      <c r="C511" s="6" t="s">
        <v>35</v>
      </c>
      <c r="D511" s="6" t="s">
        <v>25</v>
      </c>
      <c r="E511" s="7">
        <v>1</v>
      </c>
      <c r="F511" s="8">
        <v>402022</v>
      </c>
      <c r="G511" s="6" t="s">
        <v>1262</v>
      </c>
      <c r="H511" s="6" t="s">
        <v>919</v>
      </c>
      <c r="I511" s="6" t="s">
        <v>920</v>
      </c>
      <c r="K511" s="9">
        <v>43.93</v>
      </c>
      <c r="L511" s="6" t="s">
        <v>798</v>
      </c>
      <c r="M511" s="6" t="s">
        <v>1188</v>
      </c>
      <c r="Q511" s="9">
        <v>43.93</v>
      </c>
      <c r="R511" s="6" t="s">
        <v>439</v>
      </c>
      <c r="S511" s="6" t="s">
        <v>32</v>
      </c>
    </row>
    <row r="512" spans="1:19" x14ac:dyDescent="0.25">
      <c r="A512" s="6" t="s">
        <v>798</v>
      </c>
      <c r="B512" s="6" t="s">
        <v>34</v>
      </c>
      <c r="C512" s="6" t="s">
        <v>35</v>
      </c>
      <c r="D512" s="6" t="s">
        <v>25</v>
      </c>
      <c r="E512" s="7">
        <v>1</v>
      </c>
      <c r="F512" s="8">
        <v>422022</v>
      </c>
      <c r="G512" s="6" t="s">
        <v>1263</v>
      </c>
      <c r="H512" s="6" t="s">
        <v>919</v>
      </c>
      <c r="I512" s="6" t="s">
        <v>920</v>
      </c>
      <c r="K512" s="9">
        <v>10.99</v>
      </c>
      <c r="L512" s="6" t="s">
        <v>798</v>
      </c>
      <c r="M512" s="6" t="s">
        <v>1188</v>
      </c>
      <c r="Q512" s="9">
        <v>10.99</v>
      </c>
      <c r="R512" s="6" t="s">
        <v>922</v>
      </c>
      <c r="S512" s="6" t="s">
        <v>32</v>
      </c>
    </row>
    <row r="513" spans="1:19" x14ac:dyDescent="0.25">
      <c r="A513" s="6" t="s">
        <v>1188</v>
      </c>
      <c r="B513" s="6" t="s">
        <v>310</v>
      </c>
      <c r="C513" s="6" t="s">
        <v>311</v>
      </c>
      <c r="D513" s="6" t="s">
        <v>25</v>
      </c>
      <c r="E513" s="7">
        <v>1</v>
      </c>
      <c r="F513" s="8">
        <v>19345</v>
      </c>
      <c r="G513" s="6" t="s">
        <v>1264</v>
      </c>
      <c r="H513" s="6" t="s">
        <v>1265</v>
      </c>
      <c r="I513" s="6" t="s">
        <v>1266</v>
      </c>
      <c r="K513" s="9">
        <v>9.7100000000000009</v>
      </c>
      <c r="L513" s="6" t="s">
        <v>1188</v>
      </c>
      <c r="M513" s="6" t="s">
        <v>1188</v>
      </c>
      <c r="Q513" s="9">
        <v>9.7100000000000009</v>
      </c>
      <c r="R513" s="6" t="s">
        <v>52</v>
      </c>
      <c r="S513" s="6" t="s">
        <v>32</v>
      </c>
    </row>
    <row r="514" spans="1:19" x14ac:dyDescent="0.25">
      <c r="A514" s="6" t="s">
        <v>41</v>
      </c>
      <c r="B514" s="6" t="s">
        <v>34</v>
      </c>
      <c r="C514" s="6" t="s">
        <v>35</v>
      </c>
      <c r="D514" s="6" t="s">
        <v>25</v>
      </c>
      <c r="E514" s="7">
        <v>1</v>
      </c>
      <c r="F514" s="8">
        <v>3522</v>
      </c>
      <c r="G514" s="6" t="s">
        <v>1267</v>
      </c>
      <c r="H514" s="6" t="s">
        <v>1268</v>
      </c>
      <c r="I514" s="6" t="s">
        <v>1269</v>
      </c>
      <c r="J514" s="6" t="s">
        <v>1270</v>
      </c>
      <c r="K514" s="9">
        <v>3570</v>
      </c>
      <c r="L514" s="6" t="s">
        <v>107</v>
      </c>
      <c r="M514" s="6" t="s">
        <v>1060</v>
      </c>
      <c r="N514" s="6" t="s">
        <v>1270</v>
      </c>
      <c r="Q514" s="9">
        <v>3570</v>
      </c>
      <c r="R514" s="6" t="s">
        <v>108</v>
      </c>
      <c r="S514" s="6" t="s">
        <v>32</v>
      </c>
    </row>
    <row r="515" spans="1:19" x14ac:dyDescent="0.25">
      <c r="A515" s="6" t="s">
        <v>185</v>
      </c>
      <c r="B515" s="6" t="s">
        <v>34</v>
      </c>
      <c r="C515" s="6" t="s">
        <v>35</v>
      </c>
      <c r="D515" s="6" t="s">
        <v>25</v>
      </c>
      <c r="E515" s="7">
        <v>1</v>
      </c>
      <c r="F515" s="8">
        <v>442022</v>
      </c>
      <c r="G515" s="6" t="s">
        <v>1271</v>
      </c>
      <c r="H515" s="6" t="s">
        <v>121</v>
      </c>
      <c r="I515" s="6" t="s">
        <v>122</v>
      </c>
      <c r="J515" s="6" t="s">
        <v>123</v>
      </c>
      <c r="K515" s="9">
        <v>1785</v>
      </c>
      <c r="L515" s="6" t="s">
        <v>1006</v>
      </c>
      <c r="M515" s="6" t="s">
        <v>1060</v>
      </c>
      <c r="N515" s="6" t="s">
        <v>123</v>
      </c>
      <c r="Q515" s="9">
        <v>1785</v>
      </c>
      <c r="R515" s="6" t="s">
        <v>124</v>
      </c>
      <c r="S515" s="6" t="s">
        <v>32</v>
      </c>
    </row>
    <row r="516" spans="1:19" x14ac:dyDescent="0.25">
      <c r="A516" s="6" t="s">
        <v>64</v>
      </c>
      <c r="B516" s="6" t="s">
        <v>34</v>
      </c>
      <c r="C516" s="6" t="s">
        <v>35</v>
      </c>
      <c r="D516" s="6" t="s">
        <v>25</v>
      </c>
      <c r="E516" s="7">
        <v>1</v>
      </c>
      <c r="F516" s="8">
        <v>532022</v>
      </c>
      <c r="G516" s="6" t="s">
        <v>1272</v>
      </c>
      <c r="H516" s="6" t="s">
        <v>121</v>
      </c>
      <c r="I516" s="6" t="s">
        <v>122</v>
      </c>
      <c r="J516" s="6" t="s">
        <v>123</v>
      </c>
      <c r="K516" s="9">
        <v>705.5</v>
      </c>
      <c r="L516" s="6" t="s">
        <v>761</v>
      </c>
      <c r="M516" s="6" t="s">
        <v>1060</v>
      </c>
      <c r="N516" s="6" t="s">
        <v>123</v>
      </c>
      <c r="Q516" s="9">
        <v>705.5</v>
      </c>
      <c r="R516" s="6" t="s">
        <v>124</v>
      </c>
      <c r="S516" s="6" t="s">
        <v>32</v>
      </c>
    </row>
    <row r="517" spans="1:19" x14ac:dyDescent="0.25">
      <c r="A517" s="6" t="s">
        <v>192</v>
      </c>
      <c r="B517" s="6" t="s">
        <v>34</v>
      </c>
      <c r="C517" s="6" t="s">
        <v>35</v>
      </c>
      <c r="D517" s="6" t="s">
        <v>25</v>
      </c>
      <c r="E517" s="7">
        <v>1</v>
      </c>
      <c r="F517" s="8">
        <v>682022</v>
      </c>
      <c r="G517" s="6" t="s">
        <v>1273</v>
      </c>
      <c r="H517" s="6" t="s">
        <v>121</v>
      </c>
      <c r="I517" s="6" t="s">
        <v>122</v>
      </c>
      <c r="J517" s="6" t="s">
        <v>123</v>
      </c>
      <c r="K517" s="9">
        <v>408</v>
      </c>
      <c r="L517" s="6" t="s">
        <v>1274</v>
      </c>
      <c r="M517" s="6" t="s">
        <v>1060</v>
      </c>
      <c r="N517" s="6" t="s">
        <v>123</v>
      </c>
      <c r="Q517" s="9">
        <v>408</v>
      </c>
      <c r="R517" s="6" t="s">
        <v>124</v>
      </c>
      <c r="S517" s="6" t="s">
        <v>32</v>
      </c>
    </row>
    <row r="518" spans="1:19" x14ac:dyDescent="0.25">
      <c r="A518" s="6" t="s">
        <v>293</v>
      </c>
      <c r="B518" s="6" t="s">
        <v>34</v>
      </c>
      <c r="C518" s="6" t="s">
        <v>35</v>
      </c>
      <c r="D518" s="6" t="s">
        <v>25</v>
      </c>
      <c r="E518" s="7">
        <v>1</v>
      </c>
      <c r="F518" s="8">
        <v>187</v>
      </c>
      <c r="G518" s="6" t="s">
        <v>641</v>
      </c>
      <c r="H518" s="6" t="s">
        <v>150</v>
      </c>
      <c r="I518" s="6" t="s">
        <v>151</v>
      </c>
      <c r="J518" s="6" t="s">
        <v>642</v>
      </c>
      <c r="K518" s="9">
        <v>11259</v>
      </c>
      <c r="L518" s="6" t="s">
        <v>1060</v>
      </c>
      <c r="M518" s="6" t="s">
        <v>1060</v>
      </c>
      <c r="N518" s="6" t="s">
        <v>642</v>
      </c>
      <c r="Q518" s="9">
        <v>11259</v>
      </c>
      <c r="R518" s="6" t="s">
        <v>643</v>
      </c>
      <c r="S518" s="6" t="s">
        <v>32</v>
      </c>
    </row>
    <row r="519" spans="1:19" x14ac:dyDescent="0.25">
      <c r="A519" s="6" t="s">
        <v>283</v>
      </c>
      <c r="B519" s="6" t="s">
        <v>34</v>
      </c>
      <c r="C519" s="6" t="s">
        <v>35</v>
      </c>
      <c r="D519" s="6" t="s">
        <v>25</v>
      </c>
      <c r="E519" s="7">
        <v>1</v>
      </c>
      <c r="F519" s="8">
        <v>44756</v>
      </c>
      <c r="G519" s="6" t="s">
        <v>1275</v>
      </c>
      <c r="H519" s="6" t="s">
        <v>110</v>
      </c>
      <c r="I519" s="6" t="s">
        <v>111</v>
      </c>
      <c r="J519" s="6" t="s">
        <v>1276</v>
      </c>
      <c r="K519" s="9">
        <v>7416</v>
      </c>
      <c r="L519" s="6" t="s">
        <v>1060</v>
      </c>
      <c r="M519" s="6" t="s">
        <v>1060</v>
      </c>
      <c r="N519" s="6" t="s">
        <v>1276</v>
      </c>
      <c r="Q519" s="9">
        <v>7416</v>
      </c>
      <c r="R519" s="6" t="s">
        <v>52</v>
      </c>
      <c r="S519" s="6" t="s">
        <v>32</v>
      </c>
    </row>
    <row r="520" spans="1:19" x14ac:dyDescent="0.25">
      <c r="A520" s="6" t="s">
        <v>191</v>
      </c>
      <c r="B520" s="6" t="s">
        <v>34</v>
      </c>
      <c r="C520" s="6" t="s">
        <v>35</v>
      </c>
      <c r="D520" s="6" t="s">
        <v>25</v>
      </c>
      <c r="E520" s="7">
        <v>1</v>
      </c>
      <c r="F520" s="8">
        <v>517</v>
      </c>
      <c r="G520" s="6" t="s">
        <v>1277</v>
      </c>
      <c r="H520" s="6" t="s">
        <v>351</v>
      </c>
      <c r="I520" s="6" t="s">
        <v>352</v>
      </c>
      <c r="J520" s="6" t="s">
        <v>356</v>
      </c>
      <c r="K520" s="9">
        <v>25279.759999999998</v>
      </c>
      <c r="L520" s="6" t="s">
        <v>798</v>
      </c>
      <c r="M520" s="6" t="s">
        <v>1060</v>
      </c>
      <c r="N520" s="6" t="s">
        <v>356</v>
      </c>
      <c r="Q520" s="9">
        <v>25279.759999999998</v>
      </c>
      <c r="R520" s="6" t="s">
        <v>357</v>
      </c>
      <c r="S520" s="6" t="s">
        <v>32</v>
      </c>
    </row>
    <row r="521" spans="1:19" x14ac:dyDescent="0.25">
      <c r="A521" s="6" t="s">
        <v>658</v>
      </c>
      <c r="B521" s="6" t="s">
        <v>34</v>
      </c>
      <c r="C521" s="6" t="s">
        <v>35</v>
      </c>
      <c r="D521" s="6" t="s">
        <v>25</v>
      </c>
      <c r="E521" s="7">
        <v>1</v>
      </c>
      <c r="F521" s="8">
        <v>47</v>
      </c>
      <c r="G521" s="6" t="s">
        <v>1278</v>
      </c>
      <c r="H521" s="6" t="s">
        <v>529</v>
      </c>
      <c r="I521" s="6" t="s">
        <v>530</v>
      </c>
      <c r="J521" s="6" t="s">
        <v>1279</v>
      </c>
      <c r="K521" s="9">
        <v>1650</v>
      </c>
      <c r="L521" s="6" t="s">
        <v>1280</v>
      </c>
      <c r="M521" s="6" t="s">
        <v>1060</v>
      </c>
      <c r="N521" s="6" t="s">
        <v>1279</v>
      </c>
      <c r="Q521" s="9">
        <v>1650</v>
      </c>
      <c r="R521" s="6" t="s">
        <v>386</v>
      </c>
      <c r="S521" s="6" t="s">
        <v>32</v>
      </c>
    </row>
    <row r="522" spans="1:19" x14ac:dyDescent="0.25">
      <c r="A522" s="6" t="s">
        <v>283</v>
      </c>
      <c r="B522" s="6" t="s">
        <v>310</v>
      </c>
      <c r="C522" s="6" t="s">
        <v>311</v>
      </c>
      <c r="D522" s="6" t="s">
        <v>25</v>
      </c>
      <c r="E522" s="7">
        <v>1</v>
      </c>
      <c r="F522" s="8">
        <v>6327</v>
      </c>
      <c r="G522" s="6" t="s">
        <v>1281</v>
      </c>
      <c r="H522" s="6" t="s">
        <v>562</v>
      </c>
      <c r="I522" s="6" t="s">
        <v>563</v>
      </c>
      <c r="J522" s="6" t="s">
        <v>569</v>
      </c>
      <c r="K522" s="9">
        <v>3936.26</v>
      </c>
      <c r="L522" s="6" t="s">
        <v>1060</v>
      </c>
      <c r="M522" s="6" t="s">
        <v>1060</v>
      </c>
      <c r="N522" s="6" t="s">
        <v>569</v>
      </c>
      <c r="Q522" s="9">
        <v>3936.26</v>
      </c>
      <c r="R522" s="6" t="s">
        <v>158</v>
      </c>
      <c r="S522" s="6" t="s">
        <v>32</v>
      </c>
    </row>
    <row r="523" spans="1:19" x14ac:dyDescent="0.25">
      <c r="A523" s="6" t="s">
        <v>191</v>
      </c>
      <c r="B523" s="6" t="s">
        <v>34</v>
      </c>
      <c r="C523" s="6" t="s">
        <v>35</v>
      </c>
      <c r="D523" s="6" t="s">
        <v>25</v>
      </c>
      <c r="E523" s="7">
        <v>1</v>
      </c>
      <c r="F523" s="8">
        <v>2255</v>
      </c>
      <c r="G523" s="6" t="s">
        <v>1282</v>
      </c>
      <c r="H523" s="6" t="s">
        <v>583</v>
      </c>
      <c r="I523" s="6" t="s">
        <v>584</v>
      </c>
      <c r="J523" s="6" t="s">
        <v>1283</v>
      </c>
      <c r="K523" s="9">
        <v>692</v>
      </c>
      <c r="L523" s="6" t="s">
        <v>1060</v>
      </c>
      <c r="M523" s="6" t="s">
        <v>1060</v>
      </c>
      <c r="N523" s="6" t="s">
        <v>1283</v>
      </c>
      <c r="Q523" s="9">
        <v>692</v>
      </c>
      <c r="R523" s="6" t="s">
        <v>432</v>
      </c>
      <c r="S523" s="6" t="s">
        <v>32</v>
      </c>
    </row>
    <row r="524" spans="1:19" x14ac:dyDescent="0.25">
      <c r="A524" s="6" t="s">
        <v>718</v>
      </c>
      <c r="B524" s="6" t="s">
        <v>34</v>
      </c>
      <c r="C524" s="6" t="s">
        <v>35</v>
      </c>
      <c r="D524" s="6" t="s">
        <v>25</v>
      </c>
      <c r="E524" s="7">
        <v>1</v>
      </c>
      <c r="F524" s="8">
        <v>46922</v>
      </c>
      <c r="G524" s="6" t="s">
        <v>1284</v>
      </c>
      <c r="H524" s="6" t="s">
        <v>1285</v>
      </c>
      <c r="I524" s="6" t="s">
        <v>1286</v>
      </c>
      <c r="J524" s="6" t="s">
        <v>1287</v>
      </c>
      <c r="K524" s="9">
        <v>1200</v>
      </c>
      <c r="L524" s="6" t="s">
        <v>1060</v>
      </c>
      <c r="M524" s="6" t="s">
        <v>1060</v>
      </c>
      <c r="N524" s="6" t="s">
        <v>1287</v>
      </c>
      <c r="Q524" s="9">
        <v>1200</v>
      </c>
      <c r="R524" s="6" t="s">
        <v>108</v>
      </c>
      <c r="S524" s="6" t="s">
        <v>32</v>
      </c>
    </row>
    <row r="525" spans="1:19" x14ac:dyDescent="0.25">
      <c r="A525" s="6" t="s">
        <v>666</v>
      </c>
      <c r="B525" s="6" t="s">
        <v>34</v>
      </c>
      <c r="C525" s="6" t="s">
        <v>35</v>
      </c>
      <c r="D525" s="6" t="s">
        <v>25</v>
      </c>
      <c r="E525" s="7">
        <v>1</v>
      </c>
      <c r="F525" s="8">
        <v>1938</v>
      </c>
      <c r="G525" s="6" t="s">
        <v>1288</v>
      </c>
      <c r="H525" s="6" t="s">
        <v>1289</v>
      </c>
      <c r="I525" s="6" t="s">
        <v>1290</v>
      </c>
      <c r="J525" s="6" t="s">
        <v>1291</v>
      </c>
      <c r="K525" s="9">
        <v>2250</v>
      </c>
      <c r="L525" s="6" t="s">
        <v>1060</v>
      </c>
      <c r="M525" s="6" t="s">
        <v>1060</v>
      </c>
      <c r="N525" s="6" t="s">
        <v>1291</v>
      </c>
      <c r="Q525" s="9">
        <v>2250</v>
      </c>
      <c r="R525" s="6" t="s">
        <v>108</v>
      </c>
      <c r="S525" s="6" t="s">
        <v>32</v>
      </c>
    </row>
    <row r="526" spans="1:19" x14ac:dyDescent="0.25">
      <c r="A526" s="6" t="s">
        <v>730</v>
      </c>
      <c r="B526" s="6" t="s">
        <v>23</v>
      </c>
      <c r="C526" s="6" t="s">
        <v>24</v>
      </c>
      <c r="D526" s="6" t="s">
        <v>25</v>
      </c>
      <c r="E526" s="7">
        <v>1</v>
      </c>
      <c r="F526" s="8">
        <v>861</v>
      </c>
      <c r="G526" s="6" t="s">
        <v>1292</v>
      </c>
      <c r="H526" s="6" t="s">
        <v>878</v>
      </c>
      <c r="I526" s="6" t="s">
        <v>879</v>
      </c>
      <c r="J526" s="6" t="s">
        <v>1293</v>
      </c>
      <c r="K526" s="9">
        <v>288</v>
      </c>
      <c r="L526" s="6" t="s">
        <v>1060</v>
      </c>
      <c r="M526" s="6" t="s">
        <v>1060</v>
      </c>
      <c r="N526" s="6" t="s">
        <v>1293</v>
      </c>
      <c r="Q526" s="9">
        <v>288</v>
      </c>
      <c r="R526" s="6" t="s">
        <v>432</v>
      </c>
      <c r="S526" s="6" t="s">
        <v>32</v>
      </c>
    </row>
    <row r="527" spans="1:19" x14ac:dyDescent="0.25">
      <c r="A527" s="6" t="s">
        <v>711</v>
      </c>
      <c r="B527" s="6" t="s">
        <v>34</v>
      </c>
      <c r="C527" s="6" t="s">
        <v>35</v>
      </c>
      <c r="D527" s="6" t="s">
        <v>25</v>
      </c>
      <c r="E527" s="7">
        <v>1</v>
      </c>
      <c r="F527" s="8">
        <v>595</v>
      </c>
      <c r="G527" s="6" t="s">
        <v>1294</v>
      </c>
      <c r="H527" s="6" t="s">
        <v>351</v>
      </c>
      <c r="I527" s="6" t="s">
        <v>352</v>
      </c>
      <c r="J527" s="6" t="s">
        <v>353</v>
      </c>
      <c r="K527" s="9">
        <v>8854.0300000000007</v>
      </c>
      <c r="L527" s="6" t="s">
        <v>1060</v>
      </c>
      <c r="M527" s="6" t="s">
        <v>1060</v>
      </c>
      <c r="N527" s="6" t="s">
        <v>353</v>
      </c>
      <c r="Q527" s="9">
        <v>8854.0300000000007</v>
      </c>
      <c r="R527" s="6" t="s">
        <v>153</v>
      </c>
      <c r="S527" s="6" t="s">
        <v>32</v>
      </c>
    </row>
    <row r="528" spans="1:19" x14ac:dyDescent="0.25">
      <c r="A528" s="6" t="s">
        <v>711</v>
      </c>
      <c r="B528" s="6" t="s">
        <v>34</v>
      </c>
      <c r="C528" s="6" t="s">
        <v>35</v>
      </c>
      <c r="D528" s="6" t="s">
        <v>25</v>
      </c>
      <c r="E528" s="7">
        <v>1</v>
      </c>
      <c r="F528" s="8">
        <v>524</v>
      </c>
      <c r="G528" s="6" t="s">
        <v>1295</v>
      </c>
      <c r="H528" s="6" t="s">
        <v>351</v>
      </c>
      <c r="I528" s="6" t="s">
        <v>352</v>
      </c>
      <c r="J528" s="6" t="s">
        <v>353</v>
      </c>
      <c r="K528" s="9">
        <v>9443.3700000000008</v>
      </c>
      <c r="L528" s="6" t="s">
        <v>1060</v>
      </c>
      <c r="M528" s="6" t="s">
        <v>1060</v>
      </c>
      <c r="N528" s="6" t="s">
        <v>353</v>
      </c>
      <c r="Q528" s="9">
        <v>9443.3700000000008</v>
      </c>
      <c r="R528" s="6" t="s">
        <v>153</v>
      </c>
      <c r="S528" s="6" t="s">
        <v>32</v>
      </c>
    </row>
    <row r="529" spans="1:19" x14ac:dyDescent="0.25">
      <c r="A529" s="6" t="s">
        <v>711</v>
      </c>
      <c r="B529" s="6" t="s">
        <v>34</v>
      </c>
      <c r="C529" s="6" t="s">
        <v>35</v>
      </c>
      <c r="D529" s="6" t="s">
        <v>25</v>
      </c>
      <c r="E529" s="7">
        <v>1</v>
      </c>
      <c r="F529" s="8">
        <v>527</v>
      </c>
      <c r="G529" s="6" t="s">
        <v>1296</v>
      </c>
      <c r="H529" s="6" t="s">
        <v>351</v>
      </c>
      <c r="I529" s="6" t="s">
        <v>352</v>
      </c>
      <c r="J529" s="6" t="s">
        <v>353</v>
      </c>
      <c r="K529" s="9">
        <v>20367.59</v>
      </c>
      <c r="L529" s="6" t="s">
        <v>1060</v>
      </c>
      <c r="M529" s="6" t="s">
        <v>1060</v>
      </c>
      <c r="N529" s="6" t="s">
        <v>353</v>
      </c>
      <c r="Q529" s="9">
        <v>20367.59</v>
      </c>
      <c r="R529" s="6" t="s">
        <v>153</v>
      </c>
      <c r="S529" s="6" t="s">
        <v>32</v>
      </c>
    </row>
    <row r="530" spans="1:19" x14ac:dyDescent="0.25">
      <c r="A530" s="6" t="s">
        <v>711</v>
      </c>
      <c r="B530" s="6" t="s">
        <v>34</v>
      </c>
      <c r="C530" s="6" t="s">
        <v>35</v>
      </c>
      <c r="D530" s="6" t="s">
        <v>25</v>
      </c>
      <c r="E530" s="7">
        <v>1</v>
      </c>
      <c r="F530" s="8">
        <v>523</v>
      </c>
      <c r="G530" s="6" t="s">
        <v>1297</v>
      </c>
      <c r="H530" s="6" t="s">
        <v>351</v>
      </c>
      <c r="I530" s="6" t="s">
        <v>352</v>
      </c>
      <c r="J530" s="6" t="s">
        <v>353</v>
      </c>
      <c r="K530" s="9">
        <v>7666.37</v>
      </c>
      <c r="L530" s="6" t="s">
        <v>1060</v>
      </c>
      <c r="M530" s="6" t="s">
        <v>1060</v>
      </c>
      <c r="N530" s="6" t="s">
        <v>353</v>
      </c>
      <c r="Q530" s="9">
        <v>7666.37</v>
      </c>
      <c r="R530" s="6" t="s">
        <v>153</v>
      </c>
      <c r="S530" s="6" t="s">
        <v>32</v>
      </c>
    </row>
    <row r="531" spans="1:19" x14ac:dyDescent="0.25">
      <c r="A531" s="6" t="s">
        <v>711</v>
      </c>
      <c r="B531" s="6" t="s">
        <v>34</v>
      </c>
      <c r="C531" s="6" t="s">
        <v>35</v>
      </c>
      <c r="D531" s="6" t="s">
        <v>25</v>
      </c>
      <c r="E531" s="7">
        <v>1</v>
      </c>
      <c r="F531" s="8">
        <v>525</v>
      </c>
      <c r="G531" s="6" t="s">
        <v>1298</v>
      </c>
      <c r="H531" s="6" t="s">
        <v>351</v>
      </c>
      <c r="I531" s="6" t="s">
        <v>352</v>
      </c>
      <c r="J531" s="6" t="s">
        <v>353</v>
      </c>
      <c r="K531" s="9">
        <v>9328.65</v>
      </c>
      <c r="L531" s="6" t="s">
        <v>1060</v>
      </c>
      <c r="M531" s="6" t="s">
        <v>1060</v>
      </c>
      <c r="N531" s="6" t="s">
        <v>353</v>
      </c>
      <c r="Q531" s="9">
        <v>9328.65</v>
      </c>
      <c r="R531" s="6" t="s">
        <v>153</v>
      </c>
      <c r="S531" s="6" t="s">
        <v>32</v>
      </c>
    </row>
    <row r="532" spans="1:19" x14ac:dyDescent="0.25">
      <c r="A532" s="6" t="s">
        <v>711</v>
      </c>
      <c r="B532" s="6" t="s">
        <v>34</v>
      </c>
      <c r="C532" s="6" t="s">
        <v>35</v>
      </c>
      <c r="D532" s="6" t="s">
        <v>25</v>
      </c>
      <c r="E532" s="7">
        <v>1</v>
      </c>
      <c r="F532" s="8">
        <v>594</v>
      </c>
      <c r="G532" s="6" t="s">
        <v>1299</v>
      </c>
      <c r="H532" s="6" t="s">
        <v>351</v>
      </c>
      <c r="I532" s="6" t="s">
        <v>352</v>
      </c>
      <c r="J532" s="6" t="s">
        <v>353</v>
      </c>
      <c r="K532" s="9">
        <v>2444.09</v>
      </c>
      <c r="L532" s="6" t="s">
        <v>1060</v>
      </c>
      <c r="M532" s="6" t="s">
        <v>1060</v>
      </c>
      <c r="N532" s="6" t="s">
        <v>353</v>
      </c>
      <c r="Q532" s="9">
        <v>2444.09</v>
      </c>
      <c r="R532" s="6" t="s">
        <v>153</v>
      </c>
      <c r="S532" s="6" t="s">
        <v>32</v>
      </c>
    </row>
    <row r="533" spans="1:19" x14ac:dyDescent="0.25">
      <c r="A533" s="6" t="s">
        <v>711</v>
      </c>
      <c r="B533" s="6" t="s">
        <v>34</v>
      </c>
      <c r="C533" s="6" t="s">
        <v>35</v>
      </c>
      <c r="D533" s="6" t="s">
        <v>25</v>
      </c>
      <c r="E533" s="7">
        <v>1</v>
      </c>
      <c r="F533" s="8">
        <v>526</v>
      </c>
      <c r="G533" s="6" t="s">
        <v>1300</v>
      </c>
      <c r="H533" s="6" t="s">
        <v>351</v>
      </c>
      <c r="I533" s="6" t="s">
        <v>352</v>
      </c>
      <c r="J533" s="6" t="s">
        <v>353</v>
      </c>
      <c r="K533" s="9">
        <v>2908.19</v>
      </c>
      <c r="L533" s="6" t="s">
        <v>1060</v>
      </c>
      <c r="M533" s="6" t="s">
        <v>1060</v>
      </c>
      <c r="N533" s="6" t="s">
        <v>353</v>
      </c>
      <c r="Q533" s="9">
        <v>2908.19</v>
      </c>
      <c r="R533" s="6" t="s">
        <v>153</v>
      </c>
      <c r="S533" s="6" t="s">
        <v>32</v>
      </c>
    </row>
    <row r="534" spans="1:19" x14ac:dyDescent="0.25">
      <c r="A534" s="6" t="s">
        <v>1235</v>
      </c>
      <c r="B534" s="6" t="s">
        <v>34</v>
      </c>
      <c r="C534" s="6" t="s">
        <v>35</v>
      </c>
      <c r="D534" s="6" t="s">
        <v>25</v>
      </c>
      <c r="E534" s="7">
        <v>1</v>
      </c>
      <c r="F534" s="8">
        <v>605</v>
      </c>
      <c r="G534" s="6" t="s">
        <v>1301</v>
      </c>
      <c r="H534" s="6" t="s">
        <v>351</v>
      </c>
      <c r="I534" s="6" t="s">
        <v>352</v>
      </c>
      <c r="J534" s="6" t="s">
        <v>356</v>
      </c>
      <c r="K534" s="9">
        <v>25414.080000000002</v>
      </c>
      <c r="L534" s="6" t="s">
        <v>1060</v>
      </c>
      <c r="M534" s="6" t="s">
        <v>1060</v>
      </c>
      <c r="N534" s="6" t="s">
        <v>356</v>
      </c>
      <c r="Q534" s="9">
        <v>25414.080000000002</v>
      </c>
      <c r="R534" s="6" t="s">
        <v>357</v>
      </c>
      <c r="S534" s="6" t="s">
        <v>32</v>
      </c>
    </row>
    <row r="535" spans="1:19" x14ac:dyDescent="0.25">
      <c r="A535" s="6" t="s">
        <v>765</v>
      </c>
      <c r="B535" s="6" t="s">
        <v>34</v>
      </c>
      <c r="C535" s="6" t="s">
        <v>35</v>
      </c>
      <c r="D535" s="6" t="s">
        <v>25</v>
      </c>
      <c r="E535" s="7">
        <v>1</v>
      </c>
      <c r="F535" s="8">
        <v>132</v>
      </c>
      <c r="G535" s="6" t="s">
        <v>1302</v>
      </c>
      <c r="H535" s="6" t="s">
        <v>115</v>
      </c>
      <c r="I535" s="6" t="s">
        <v>116</v>
      </c>
      <c r="J535" s="6" t="s">
        <v>1303</v>
      </c>
      <c r="K535" s="9">
        <v>1175.1400000000001</v>
      </c>
      <c r="L535" s="6" t="s">
        <v>1060</v>
      </c>
      <c r="M535" s="6" t="s">
        <v>1060</v>
      </c>
      <c r="N535" s="6" t="s">
        <v>1303</v>
      </c>
      <c r="Q535" s="9">
        <v>1175.1400000000001</v>
      </c>
      <c r="R535" s="6" t="s">
        <v>153</v>
      </c>
      <c r="S535" s="6" t="s">
        <v>32</v>
      </c>
    </row>
    <row r="536" spans="1:19" x14ac:dyDescent="0.25">
      <c r="A536" s="6" t="s">
        <v>765</v>
      </c>
      <c r="B536" s="6" t="s">
        <v>34</v>
      </c>
      <c r="C536" s="6" t="s">
        <v>35</v>
      </c>
      <c r="D536" s="6" t="s">
        <v>25</v>
      </c>
      <c r="E536" s="7">
        <v>1</v>
      </c>
      <c r="F536" s="8">
        <v>133</v>
      </c>
      <c r="G536" s="6" t="s">
        <v>1304</v>
      </c>
      <c r="H536" s="6" t="s">
        <v>115</v>
      </c>
      <c r="I536" s="6" t="s">
        <v>116</v>
      </c>
      <c r="J536" s="6" t="s">
        <v>1303</v>
      </c>
      <c r="K536" s="9">
        <v>2914.3</v>
      </c>
      <c r="L536" s="6" t="s">
        <v>1060</v>
      </c>
      <c r="M536" s="6" t="s">
        <v>1060</v>
      </c>
      <c r="N536" s="6" t="s">
        <v>1303</v>
      </c>
      <c r="Q536" s="9">
        <v>2914.3</v>
      </c>
      <c r="R536" s="6" t="s">
        <v>153</v>
      </c>
      <c r="S536" s="6" t="s">
        <v>32</v>
      </c>
    </row>
    <row r="537" spans="1:19" x14ac:dyDescent="0.25">
      <c r="A537" s="6" t="s">
        <v>798</v>
      </c>
      <c r="B537" s="6" t="s">
        <v>34</v>
      </c>
      <c r="C537" s="6" t="s">
        <v>35</v>
      </c>
      <c r="D537" s="6" t="s">
        <v>25</v>
      </c>
      <c r="E537" s="7">
        <v>1</v>
      </c>
      <c r="F537" s="8">
        <v>1753</v>
      </c>
      <c r="G537" s="6" t="s">
        <v>1305</v>
      </c>
      <c r="H537" s="6" t="s">
        <v>993</v>
      </c>
      <c r="I537" s="6" t="s">
        <v>994</v>
      </c>
      <c r="J537" s="6" t="s">
        <v>995</v>
      </c>
      <c r="K537" s="9">
        <v>2904</v>
      </c>
      <c r="L537" s="6" t="s">
        <v>1060</v>
      </c>
      <c r="M537" s="6" t="s">
        <v>1060</v>
      </c>
      <c r="N537" s="6" t="s">
        <v>995</v>
      </c>
      <c r="Q537" s="9">
        <v>2904</v>
      </c>
      <c r="R537" s="6" t="s">
        <v>203</v>
      </c>
      <c r="S537" s="6" t="s">
        <v>32</v>
      </c>
    </row>
    <row r="538" spans="1:19" x14ac:dyDescent="0.25">
      <c r="A538" s="6" t="s">
        <v>770</v>
      </c>
      <c r="B538" s="6" t="s">
        <v>34</v>
      </c>
      <c r="C538" s="6" t="s">
        <v>35</v>
      </c>
      <c r="D538" s="6" t="s">
        <v>25</v>
      </c>
      <c r="E538" s="7">
        <v>1</v>
      </c>
      <c r="F538" s="8">
        <v>718</v>
      </c>
      <c r="G538" s="6" t="s">
        <v>1306</v>
      </c>
      <c r="H538" s="6" t="s">
        <v>363</v>
      </c>
      <c r="I538" s="6" t="s">
        <v>364</v>
      </c>
      <c r="J538" s="6" t="s">
        <v>367</v>
      </c>
      <c r="K538" s="9">
        <v>7800</v>
      </c>
      <c r="L538" s="6" t="s">
        <v>1060</v>
      </c>
      <c r="M538" s="6" t="s">
        <v>1060</v>
      </c>
      <c r="N538" s="6" t="s">
        <v>367</v>
      </c>
      <c r="Q538" s="9">
        <v>7800</v>
      </c>
      <c r="R538" s="6" t="s">
        <v>334</v>
      </c>
      <c r="S538" s="6" t="s">
        <v>32</v>
      </c>
    </row>
    <row r="539" spans="1:19" x14ac:dyDescent="0.25">
      <c r="A539" s="6" t="s">
        <v>770</v>
      </c>
      <c r="B539" s="6" t="s">
        <v>34</v>
      </c>
      <c r="C539" s="6" t="s">
        <v>35</v>
      </c>
      <c r="D539" s="6" t="s">
        <v>25</v>
      </c>
      <c r="E539" s="7">
        <v>1</v>
      </c>
      <c r="F539" s="8">
        <v>719</v>
      </c>
      <c r="G539" s="6" t="s">
        <v>1307</v>
      </c>
      <c r="H539" s="6" t="s">
        <v>363</v>
      </c>
      <c r="I539" s="6" t="s">
        <v>364</v>
      </c>
      <c r="J539" s="6" t="s">
        <v>365</v>
      </c>
      <c r="K539" s="9">
        <v>4980</v>
      </c>
      <c r="L539" s="6" t="s">
        <v>1060</v>
      </c>
      <c r="M539" s="6" t="s">
        <v>1060</v>
      </c>
      <c r="N539" s="6" t="s">
        <v>365</v>
      </c>
      <c r="Q539" s="9">
        <v>4980</v>
      </c>
      <c r="R539" s="6" t="s">
        <v>334</v>
      </c>
      <c r="S539" s="6" t="s">
        <v>32</v>
      </c>
    </row>
    <row r="540" spans="1:19" x14ac:dyDescent="0.25">
      <c r="A540" s="6" t="s">
        <v>798</v>
      </c>
      <c r="B540" s="6" t="s">
        <v>34</v>
      </c>
      <c r="C540" s="6" t="s">
        <v>35</v>
      </c>
      <c r="D540" s="6" t="s">
        <v>25</v>
      </c>
      <c r="E540" s="7">
        <v>1</v>
      </c>
      <c r="F540" s="8">
        <v>43</v>
      </c>
      <c r="G540" s="6" t="s">
        <v>1308</v>
      </c>
      <c r="H540" s="6" t="s">
        <v>516</v>
      </c>
      <c r="I540" s="6" t="s">
        <v>517</v>
      </c>
      <c r="J540" s="6" t="s">
        <v>558</v>
      </c>
      <c r="K540" s="9">
        <v>348.25</v>
      </c>
      <c r="L540" s="6" t="s">
        <v>1060</v>
      </c>
      <c r="M540" s="6" t="s">
        <v>1060</v>
      </c>
      <c r="N540" s="6" t="s">
        <v>558</v>
      </c>
      <c r="Q540" s="9">
        <v>348.25</v>
      </c>
      <c r="R540" s="6" t="s">
        <v>519</v>
      </c>
      <c r="S540" s="6" t="s">
        <v>32</v>
      </c>
    </row>
    <row r="541" spans="1:19" x14ac:dyDescent="0.25">
      <c r="A541" s="6" t="s">
        <v>798</v>
      </c>
      <c r="B541" s="6" t="s">
        <v>34</v>
      </c>
      <c r="C541" s="6" t="s">
        <v>35</v>
      </c>
      <c r="D541" s="6" t="s">
        <v>25</v>
      </c>
      <c r="E541" s="7">
        <v>1</v>
      </c>
      <c r="F541" s="8">
        <v>20122</v>
      </c>
      <c r="G541" s="6" t="s">
        <v>1309</v>
      </c>
      <c r="H541" s="6" t="s">
        <v>369</v>
      </c>
      <c r="I541" s="6" t="s">
        <v>370</v>
      </c>
      <c r="J541" s="6" t="s">
        <v>371</v>
      </c>
      <c r="K541" s="9">
        <v>11146.64</v>
      </c>
      <c r="L541" s="6" t="s">
        <v>1060</v>
      </c>
      <c r="M541" s="6" t="s">
        <v>1060</v>
      </c>
      <c r="N541" s="6" t="s">
        <v>371</v>
      </c>
      <c r="Q541" s="9">
        <v>11146.64</v>
      </c>
      <c r="R541" s="6" t="s">
        <v>372</v>
      </c>
      <c r="S541" s="6" t="s">
        <v>32</v>
      </c>
    </row>
    <row r="542" spans="1:19" x14ac:dyDescent="0.25">
      <c r="A542" s="6" t="s">
        <v>798</v>
      </c>
      <c r="B542" s="6" t="s">
        <v>34</v>
      </c>
      <c r="C542" s="6" t="s">
        <v>35</v>
      </c>
      <c r="D542" s="6" t="s">
        <v>25</v>
      </c>
      <c r="E542" s="7">
        <v>1</v>
      </c>
      <c r="F542" s="8">
        <v>141677</v>
      </c>
      <c r="G542" s="6" t="s">
        <v>1310</v>
      </c>
      <c r="H542" s="6" t="s">
        <v>155</v>
      </c>
      <c r="I542" s="6" t="s">
        <v>156</v>
      </c>
      <c r="J542" s="6" t="s">
        <v>157</v>
      </c>
      <c r="K542" s="9">
        <v>7780.57</v>
      </c>
      <c r="L542" s="6" t="s">
        <v>1060</v>
      </c>
      <c r="M542" s="6" t="s">
        <v>1060</v>
      </c>
      <c r="N542" s="6" t="s">
        <v>157</v>
      </c>
      <c r="Q542" s="9">
        <v>7780.57</v>
      </c>
      <c r="R542" s="6" t="s">
        <v>158</v>
      </c>
      <c r="S542" s="6" t="s">
        <v>32</v>
      </c>
    </row>
    <row r="543" spans="1:19" x14ac:dyDescent="0.25">
      <c r="A543" s="6" t="s">
        <v>798</v>
      </c>
      <c r="B543" s="6" t="s">
        <v>34</v>
      </c>
      <c r="C543" s="6" t="s">
        <v>35</v>
      </c>
      <c r="D543" s="6" t="s">
        <v>25</v>
      </c>
      <c r="E543" s="7">
        <v>1</v>
      </c>
      <c r="F543" s="8">
        <v>141676</v>
      </c>
      <c r="G543" s="6" t="s">
        <v>1311</v>
      </c>
      <c r="H543" s="6" t="s">
        <v>155</v>
      </c>
      <c r="I543" s="6" t="s">
        <v>156</v>
      </c>
      <c r="J543" s="6" t="s">
        <v>157</v>
      </c>
      <c r="K543" s="9">
        <v>6789.92</v>
      </c>
      <c r="L543" s="6" t="s">
        <v>1060</v>
      </c>
      <c r="M543" s="6" t="s">
        <v>1060</v>
      </c>
      <c r="N543" s="6" t="s">
        <v>157</v>
      </c>
      <c r="Q543" s="9">
        <v>6789.92</v>
      </c>
      <c r="R543" s="6" t="s">
        <v>158</v>
      </c>
      <c r="S543" s="6" t="s">
        <v>32</v>
      </c>
    </row>
    <row r="544" spans="1:19" x14ac:dyDescent="0.25">
      <c r="A544" s="6" t="s">
        <v>765</v>
      </c>
      <c r="B544" s="6" t="s">
        <v>34</v>
      </c>
      <c r="C544" s="6" t="s">
        <v>35</v>
      </c>
      <c r="D544" s="6" t="s">
        <v>25</v>
      </c>
      <c r="E544" s="7">
        <v>1</v>
      </c>
      <c r="F544" s="8">
        <v>21571</v>
      </c>
      <c r="G544" s="6" t="s">
        <v>1312</v>
      </c>
      <c r="H544" s="6" t="s">
        <v>410</v>
      </c>
      <c r="I544" s="6" t="s">
        <v>411</v>
      </c>
      <c r="J544" s="6" t="s">
        <v>1313</v>
      </c>
      <c r="K544" s="9">
        <v>1212.5</v>
      </c>
      <c r="L544" s="6" t="s">
        <v>1060</v>
      </c>
      <c r="M544" s="6" t="s">
        <v>1060</v>
      </c>
      <c r="N544" s="6" t="s">
        <v>1313</v>
      </c>
      <c r="Q544" s="9">
        <v>1212.5</v>
      </c>
      <c r="R544" s="6" t="s">
        <v>153</v>
      </c>
      <c r="S544" s="6" t="s">
        <v>32</v>
      </c>
    </row>
    <row r="545" spans="1:19" x14ac:dyDescent="0.25">
      <c r="A545" s="6" t="s">
        <v>798</v>
      </c>
      <c r="B545" s="6" t="s">
        <v>34</v>
      </c>
      <c r="C545" s="6" t="s">
        <v>35</v>
      </c>
      <c r="D545" s="6" t="s">
        <v>25</v>
      </c>
      <c r="E545" s="7">
        <v>1</v>
      </c>
      <c r="F545" s="8">
        <v>141678</v>
      </c>
      <c r="G545" s="6" t="s">
        <v>1314</v>
      </c>
      <c r="H545" s="6" t="s">
        <v>155</v>
      </c>
      <c r="I545" s="6" t="s">
        <v>156</v>
      </c>
      <c r="J545" s="6" t="s">
        <v>157</v>
      </c>
      <c r="K545" s="9">
        <v>6705.85</v>
      </c>
      <c r="L545" s="6" t="s">
        <v>1060</v>
      </c>
      <c r="M545" s="6" t="s">
        <v>1060</v>
      </c>
      <c r="N545" s="6" t="s">
        <v>157</v>
      </c>
      <c r="Q545" s="9">
        <v>6705.85</v>
      </c>
      <c r="R545" s="6" t="s">
        <v>158</v>
      </c>
      <c r="S545" s="6" t="s">
        <v>32</v>
      </c>
    </row>
    <row r="546" spans="1:19" x14ac:dyDescent="0.25">
      <c r="A546" s="6" t="s">
        <v>780</v>
      </c>
      <c r="B546" s="6" t="s">
        <v>34</v>
      </c>
      <c r="C546" s="6" t="s">
        <v>35</v>
      </c>
      <c r="D546" s="6" t="s">
        <v>25</v>
      </c>
      <c r="E546" s="7">
        <v>1</v>
      </c>
      <c r="F546" s="8">
        <v>121</v>
      </c>
      <c r="G546" s="6" t="s">
        <v>1315</v>
      </c>
      <c r="H546" s="6" t="s">
        <v>824</v>
      </c>
      <c r="I546" s="6" t="s">
        <v>825</v>
      </c>
      <c r="J546" s="6" t="s">
        <v>826</v>
      </c>
      <c r="K546" s="9">
        <v>3651.66</v>
      </c>
      <c r="L546" s="6" t="s">
        <v>1060</v>
      </c>
      <c r="M546" s="6" t="s">
        <v>1060</v>
      </c>
      <c r="N546" s="6" t="s">
        <v>826</v>
      </c>
      <c r="Q546" s="9">
        <v>3651.66</v>
      </c>
      <c r="R546" s="6" t="s">
        <v>203</v>
      </c>
      <c r="S546" s="6" t="s">
        <v>32</v>
      </c>
    </row>
    <row r="547" spans="1:19" x14ac:dyDescent="0.25">
      <c r="A547" s="6" t="s">
        <v>798</v>
      </c>
      <c r="B547" s="6" t="s">
        <v>34</v>
      </c>
      <c r="C547" s="6" t="s">
        <v>35</v>
      </c>
      <c r="D547" s="6" t="s">
        <v>25</v>
      </c>
      <c r="E547" s="7">
        <v>1</v>
      </c>
      <c r="F547" s="8">
        <v>426</v>
      </c>
      <c r="G547" s="6" t="s">
        <v>1316</v>
      </c>
      <c r="H547" s="6" t="s">
        <v>1317</v>
      </c>
      <c r="I547" s="6" t="s">
        <v>1318</v>
      </c>
      <c r="J547" s="6" t="s">
        <v>1319</v>
      </c>
      <c r="K547" s="9">
        <v>7262.4</v>
      </c>
      <c r="L547" s="6" t="s">
        <v>1060</v>
      </c>
      <c r="M547" s="6" t="s">
        <v>1060</v>
      </c>
      <c r="N547" s="6" t="s">
        <v>1319</v>
      </c>
      <c r="Q547" s="9">
        <v>7262.4</v>
      </c>
      <c r="R547" s="6" t="s">
        <v>52</v>
      </c>
      <c r="S547" s="6" t="s">
        <v>32</v>
      </c>
    </row>
    <row r="548" spans="1:19" x14ac:dyDescent="0.25">
      <c r="A548" s="6" t="s">
        <v>798</v>
      </c>
      <c r="B548" s="6" t="s">
        <v>34</v>
      </c>
      <c r="C548" s="6" t="s">
        <v>35</v>
      </c>
      <c r="D548" s="6" t="s">
        <v>25</v>
      </c>
      <c r="E548" s="7">
        <v>1</v>
      </c>
      <c r="F548" s="8">
        <v>143078</v>
      </c>
      <c r="G548" s="6" t="s">
        <v>1320</v>
      </c>
      <c r="H548" s="6" t="s">
        <v>155</v>
      </c>
      <c r="I548" s="6" t="s">
        <v>156</v>
      </c>
      <c r="J548" s="6" t="s">
        <v>157</v>
      </c>
      <c r="K548" s="9">
        <v>7417.09</v>
      </c>
      <c r="L548" s="6" t="s">
        <v>1060</v>
      </c>
      <c r="M548" s="6" t="s">
        <v>1060</v>
      </c>
      <c r="N548" s="6" t="s">
        <v>157</v>
      </c>
      <c r="Q548" s="9">
        <v>7417.09</v>
      </c>
      <c r="R548" s="6" t="s">
        <v>158</v>
      </c>
      <c r="S548" s="6" t="s">
        <v>32</v>
      </c>
    </row>
    <row r="549" spans="1:19" x14ac:dyDescent="0.25">
      <c r="A549" s="6" t="s">
        <v>798</v>
      </c>
      <c r="B549" s="6" t="s">
        <v>34</v>
      </c>
      <c r="C549" s="6" t="s">
        <v>35</v>
      </c>
      <c r="D549" s="6" t="s">
        <v>25</v>
      </c>
      <c r="E549" s="7">
        <v>1</v>
      </c>
      <c r="F549" s="8">
        <v>705</v>
      </c>
      <c r="G549" s="6" t="s">
        <v>1321</v>
      </c>
      <c r="H549" s="6" t="s">
        <v>828</v>
      </c>
      <c r="I549" s="6" t="s">
        <v>829</v>
      </c>
      <c r="J549" s="6" t="s">
        <v>830</v>
      </c>
      <c r="K549" s="9">
        <v>2308.33</v>
      </c>
      <c r="L549" s="6" t="s">
        <v>1060</v>
      </c>
      <c r="M549" s="6" t="s">
        <v>1060</v>
      </c>
      <c r="N549" s="6" t="s">
        <v>830</v>
      </c>
      <c r="Q549" s="9">
        <v>2308.33</v>
      </c>
      <c r="R549" s="6" t="s">
        <v>432</v>
      </c>
      <c r="S549" s="6" t="s">
        <v>32</v>
      </c>
    </row>
    <row r="550" spans="1:19" x14ac:dyDescent="0.25">
      <c r="A550" s="6" t="s">
        <v>798</v>
      </c>
      <c r="B550" s="6" t="s">
        <v>34</v>
      </c>
      <c r="C550" s="6" t="s">
        <v>35</v>
      </c>
      <c r="D550" s="6" t="s">
        <v>25</v>
      </c>
      <c r="E550" s="7">
        <v>1</v>
      </c>
      <c r="F550" s="8">
        <v>2281</v>
      </c>
      <c r="G550" s="6" t="s">
        <v>1322</v>
      </c>
      <c r="H550" s="6" t="s">
        <v>383</v>
      </c>
      <c r="I550" s="6" t="s">
        <v>384</v>
      </c>
      <c r="J550" s="6" t="s">
        <v>390</v>
      </c>
      <c r="K550" s="9">
        <v>5250</v>
      </c>
      <c r="L550" s="6" t="s">
        <v>798</v>
      </c>
      <c r="M550" s="6" t="s">
        <v>1060</v>
      </c>
      <c r="N550" s="6" t="s">
        <v>390</v>
      </c>
      <c r="Q550" s="9">
        <v>5250</v>
      </c>
      <c r="R550" s="6" t="s">
        <v>386</v>
      </c>
      <c r="S550" s="6" t="s">
        <v>32</v>
      </c>
    </row>
    <row r="551" spans="1:19" x14ac:dyDescent="0.25">
      <c r="A551" s="6" t="s">
        <v>798</v>
      </c>
      <c r="B551" s="6" t="s">
        <v>34</v>
      </c>
      <c r="C551" s="6" t="s">
        <v>35</v>
      </c>
      <c r="D551" s="6" t="s">
        <v>25</v>
      </c>
      <c r="E551" s="7">
        <v>1</v>
      </c>
      <c r="F551" s="8">
        <v>143289</v>
      </c>
      <c r="G551" s="6" t="s">
        <v>1323</v>
      </c>
      <c r="H551" s="6" t="s">
        <v>155</v>
      </c>
      <c r="I551" s="6" t="s">
        <v>156</v>
      </c>
      <c r="J551" s="6" t="s">
        <v>157</v>
      </c>
      <c r="K551" s="9">
        <v>6712.66</v>
      </c>
      <c r="L551" s="6" t="s">
        <v>1060</v>
      </c>
      <c r="M551" s="6" t="s">
        <v>1060</v>
      </c>
      <c r="N551" s="6" t="s">
        <v>157</v>
      </c>
      <c r="Q551" s="9">
        <v>6712.66</v>
      </c>
      <c r="R551" s="6" t="s">
        <v>158</v>
      </c>
      <c r="S551" s="6" t="s">
        <v>32</v>
      </c>
    </row>
    <row r="552" spans="1:19" x14ac:dyDescent="0.25">
      <c r="A552" s="6" t="s">
        <v>798</v>
      </c>
      <c r="B552" s="6" t="s">
        <v>34</v>
      </c>
      <c r="C552" s="6" t="s">
        <v>35</v>
      </c>
      <c r="D552" s="6" t="s">
        <v>25</v>
      </c>
      <c r="E552" s="7">
        <v>1</v>
      </c>
      <c r="F552" s="8">
        <v>21665</v>
      </c>
      <c r="G552" s="6" t="s">
        <v>1324</v>
      </c>
      <c r="H552" s="6" t="s">
        <v>410</v>
      </c>
      <c r="I552" s="6" t="s">
        <v>411</v>
      </c>
      <c r="J552" s="6" t="s">
        <v>412</v>
      </c>
      <c r="K552" s="9">
        <v>77.599999999999994</v>
      </c>
      <c r="L552" s="6" t="s">
        <v>1060</v>
      </c>
      <c r="M552" s="6" t="s">
        <v>1060</v>
      </c>
      <c r="N552" s="6" t="s">
        <v>412</v>
      </c>
      <c r="Q552" s="9">
        <v>77.599999999999994</v>
      </c>
      <c r="R552" s="6" t="s">
        <v>153</v>
      </c>
      <c r="S552" s="6" t="s">
        <v>32</v>
      </c>
    </row>
    <row r="553" spans="1:19" x14ac:dyDescent="0.25">
      <c r="A553" s="6" t="s">
        <v>798</v>
      </c>
      <c r="B553" s="6" t="s">
        <v>34</v>
      </c>
      <c r="C553" s="6" t="s">
        <v>35</v>
      </c>
      <c r="D553" s="6" t="s">
        <v>25</v>
      </c>
      <c r="E553" s="7">
        <v>1</v>
      </c>
      <c r="F553" s="8">
        <v>18</v>
      </c>
      <c r="G553" s="6" t="s">
        <v>1325</v>
      </c>
      <c r="H553" s="6" t="s">
        <v>951</v>
      </c>
      <c r="I553" s="6" t="s">
        <v>952</v>
      </c>
      <c r="K553" s="9">
        <v>3360</v>
      </c>
      <c r="L553" s="6" t="s">
        <v>1060</v>
      </c>
      <c r="M553" s="6" t="s">
        <v>1060</v>
      </c>
      <c r="Q553" s="9">
        <v>3360</v>
      </c>
      <c r="R553" s="6" t="s">
        <v>386</v>
      </c>
      <c r="S553" s="6" t="s">
        <v>32</v>
      </c>
    </row>
    <row r="554" spans="1:19" x14ac:dyDescent="0.25">
      <c r="A554" s="6" t="s">
        <v>798</v>
      </c>
      <c r="B554" s="6" t="s">
        <v>34</v>
      </c>
      <c r="C554" s="6" t="s">
        <v>35</v>
      </c>
      <c r="D554" s="6" t="s">
        <v>25</v>
      </c>
      <c r="E554" s="7">
        <v>1</v>
      </c>
      <c r="F554" s="8">
        <v>168</v>
      </c>
      <c r="G554" s="6" t="s">
        <v>1326</v>
      </c>
      <c r="H554" s="6" t="s">
        <v>188</v>
      </c>
      <c r="I554" s="6" t="s">
        <v>189</v>
      </c>
      <c r="J554" s="6" t="s">
        <v>190</v>
      </c>
      <c r="K554" s="9">
        <v>9367.82</v>
      </c>
      <c r="L554" s="6" t="s">
        <v>1060</v>
      </c>
      <c r="M554" s="6" t="s">
        <v>1060</v>
      </c>
      <c r="N554" s="6" t="s">
        <v>190</v>
      </c>
      <c r="Q554" s="9">
        <v>9367.82</v>
      </c>
      <c r="R554" s="6" t="s">
        <v>193</v>
      </c>
      <c r="S554" s="6" t="s">
        <v>32</v>
      </c>
    </row>
    <row r="555" spans="1:19" x14ac:dyDescent="0.25">
      <c r="A555" s="6" t="s">
        <v>798</v>
      </c>
      <c r="B555" s="6" t="s">
        <v>310</v>
      </c>
      <c r="C555" s="6" t="s">
        <v>311</v>
      </c>
      <c r="D555" s="6" t="s">
        <v>25</v>
      </c>
      <c r="E555" s="7">
        <v>1</v>
      </c>
      <c r="F555" s="8">
        <v>462</v>
      </c>
      <c r="G555" s="6" t="s">
        <v>1327</v>
      </c>
      <c r="H555" s="6" t="s">
        <v>428</v>
      </c>
      <c r="I555" s="6" t="s">
        <v>429</v>
      </c>
      <c r="J555" s="6" t="s">
        <v>850</v>
      </c>
      <c r="K555" s="9">
        <v>1105.8</v>
      </c>
      <c r="L555" s="6" t="s">
        <v>1060</v>
      </c>
      <c r="M555" s="6" t="s">
        <v>1060</v>
      </c>
      <c r="N555" s="6" t="s">
        <v>850</v>
      </c>
      <c r="Q555" s="9">
        <v>1105.8</v>
      </c>
      <c r="R555" s="6" t="s">
        <v>432</v>
      </c>
      <c r="S555" s="6" t="s">
        <v>32</v>
      </c>
    </row>
    <row r="556" spans="1:19" x14ac:dyDescent="0.25">
      <c r="A556" s="6" t="s">
        <v>798</v>
      </c>
      <c r="B556" s="6" t="s">
        <v>34</v>
      </c>
      <c r="C556" s="6" t="s">
        <v>35</v>
      </c>
      <c r="D556" s="6" t="s">
        <v>25</v>
      </c>
      <c r="E556" s="7">
        <v>1</v>
      </c>
      <c r="F556" s="8">
        <v>215</v>
      </c>
      <c r="G556" s="6" t="s">
        <v>1328</v>
      </c>
      <c r="H556" s="6" t="s">
        <v>593</v>
      </c>
      <c r="I556" s="6" t="s">
        <v>594</v>
      </c>
      <c r="J556" s="6" t="s">
        <v>948</v>
      </c>
      <c r="K556" s="9">
        <v>1645.73</v>
      </c>
      <c r="L556" s="6" t="s">
        <v>1060</v>
      </c>
      <c r="M556" s="6" t="s">
        <v>1060</v>
      </c>
      <c r="N556" s="6" t="s">
        <v>948</v>
      </c>
      <c r="Q556" s="9">
        <v>1645.73</v>
      </c>
      <c r="R556" s="6" t="s">
        <v>52</v>
      </c>
      <c r="S556" s="6" t="s">
        <v>32</v>
      </c>
    </row>
    <row r="557" spans="1:19" x14ac:dyDescent="0.25">
      <c r="A557" s="6" t="s">
        <v>798</v>
      </c>
      <c r="B557" s="6" t="s">
        <v>34</v>
      </c>
      <c r="C557" s="6" t="s">
        <v>35</v>
      </c>
      <c r="D557" s="6" t="s">
        <v>25</v>
      </c>
      <c r="E557" s="7">
        <v>1</v>
      </c>
      <c r="F557" s="8">
        <v>214</v>
      </c>
      <c r="G557" s="6" t="s">
        <v>1329</v>
      </c>
      <c r="H557" s="6" t="s">
        <v>593</v>
      </c>
      <c r="I557" s="6" t="s">
        <v>594</v>
      </c>
      <c r="J557" s="6" t="s">
        <v>948</v>
      </c>
      <c r="K557" s="9">
        <v>1513.89</v>
      </c>
      <c r="L557" s="6" t="s">
        <v>1060</v>
      </c>
      <c r="M557" s="6" t="s">
        <v>1060</v>
      </c>
      <c r="N557" s="6" t="s">
        <v>948</v>
      </c>
      <c r="Q557" s="9">
        <v>1513.89</v>
      </c>
      <c r="R557" s="6" t="s">
        <v>52</v>
      </c>
      <c r="S557" s="6" t="s">
        <v>32</v>
      </c>
    </row>
    <row r="558" spans="1:19" x14ac:dyDescent="0.25">
      <c r="A558" s="6" t="s">
        <v>798</v>
      </c>
      <c r="B558" s="6" t="s">
        <v>34</v>
      </c>
      <c r="C558" s="6" t="s">
        <v>35</v>
      </c>
      <c r="D558" s="6" t="s">
        <v>25</v>
      </c>
      <c r="E558" s="7">
        <v>1</v>
      </c>
      <c r="F558" s="8">
        <v>2278</v>
      </c>
      <c r="G558" s="6" t="s">
        <v>1330</v>
      </c>
      <c r="H558" s="6" t="s">
        <v>832</v>
      </c>
      <c r="I558" s="6" t="s">
        <v>833</v>
      </c>
      <c r="J558" s="6" t="s">
        <v>834</v>
      </c>
      <c r="K558" s="9">
        <v>94552.84</v>
      </c>
      <c r="L558" s="6" t="s">
        <v>1060</v>
      </c>
      <c r="M558" s="6" t="s">
        <v>1060</v>
      </c>
      <c r="N558" s="6" t="s">
        <v>834</v>
      </c>
      <c r="Q558" s="9">
        <v>94552.84</v>
      </c>
      <c r="R558" s="6" t="s">
        <v>432</v>
      </c>
      <c r="S558" s="6" t="s">
        <v>32</v>
      </c>
    </row>
    <row r="559" spans="1:19" x14ac:dyDescent="0.25">
      <c r="A559" s="6" t="s">
        <v>798</v>
      </c>
      <c r="B559" s="6" t="s">
        <v>34</v>
      </c>
      <c r="C559" s="6" t="s">
        <v>35</v>
      </c>
      <c r="D559" s="6" t="s">
        <v>25</v>
      </c>
      <c r="E559" s="7">
        <v>1</v>
      </c>
      <c r="F559" s="8">
        <v>21694</v>
      </c>
      <c r="G559" s="6" t="s">
        <v>1331</v>
      </c>
      <c r="H559" s="6" t="s">
        <v>410</v>
      </c>
      <c r="I559" s="6" t="s">
        <v>411</v>
      </c>
      <c r="J559" s="6" t="s">
        <v>412</v>
      </c>
      <c r="K559" s="9">
        <v>4484.75</v>
      </c>
      <c r="L559" s="6" t="s">
        <v>1060</v>
      </c>
      <c r="M559" s="6" t="s">
        <v>1060</v>
      </c>
      <c r="N559" s="6" t="s">
        <v>412</v>
      </c>
      <c r="Q559" s="9">
        <v>4484.75</v>
      </c>
      <c r="R559" s="6" t="s">
        <v>153</v>
      </c>
      <c r="S559" s="6" t="s">
        <v>32</v>
      </c>
    </row>
    <row r="560" spans="1:19" x14ac:dyDescent="0.25">
      <c r="A560" s="6" t="s">
        <v>798</v>
      </c>
      <c r="B560" s="6" t="s">
        <v>34</v>
      </c>
      <c r="C560" s="6" t="s">
        <v>35</v>
      </c>
      <c r="D560" s="6" t="s">
        <v>25</v>
      </c>
      <c r="E560" s="7">
        <v>1</v>
      </c>
      <c r="F560" s="8">
        <v>2524</v>
      </c>
      <c r="G560" s="6" t="s">
        <v>1332</v>
      </c>
      <c r="H560" s="6" t="s">
        <v>583</v>
      </c>
      <c r="I560" s="6" t="s">
        <v>584</v>
      </c>
      <c r="J560" s="6" t="s">
        <v>585</v>
      </c>
      <c r="K560" s="9">
        <v>47477.2</v>
      </c>
      <c r="L560" s="6" t="s">
        <v>1060</v>
      </c>
      <c r="M560" s="6" t="s">
        <v>1060</v>
      </c>
      <c r="N560" s="6" t="s">
        <v>585</v>
      </c>
      <c r="Q560" s="9">
        <v>47477.2</v>
      </c>
      <c r="R560" s="6" t="s">
        <v>586</v>
      </c>
      <c r="S560" s="6" t="s">
        <v>32</v>
      </c>
    </row>
    <row r="561" spans="1:19" x14ac:dyDescent="0.25">
      <c r="A561" s="6" t="s">
        <v>798</v>
      </c>
      <c r="B561" s="6" t="s">
        <v>34</v>
      </c>
      <c r="C561" s="6" t="s">
        <v>35</v>
      </c>
      <c r="D561" s="6" t="s">
        <v>25</v>
      </c>
      <c r="E561" s="7">
        <v>1</v>
      </c>
      <c r="F561" s="8">
        <v>222996</v>
      </c>
      <c r="G561" s="6" t="s">
        <v>1333</v>
      </c>
      <c r="H561" s="6" t="s">
        <v>1013</v>
      </c>
      <c r="I561" s="6" t="s">
        <v>1014</v>
      </c>
      <c r="J561" s="6" t="s">
        <v>1015</v>
      </c>
      <c r="K561" s="9">
        <v>58329.89</v>
      </c>
      <c r="L561" s="6" t="s">
        <v>1060</v>
      </c>
      <c r="M561" s="6" t="s">
        <v>1060</v>
      </c>
      <c r="N561" s="6" t="s">
        <v>1015</v>
      </c>
      <c r="Q561" s="9">
        <v>58329.89</v>
      </c>
      <c r="R561" s="6" t="s">
        <v>1016</v>
      </c>
      <c r="S561" s="6" t="s">
        <v>32</v>
      </c>
    </row>
    <row r="562" spans="1:19" x14ac:dyDescent="0.25">
      <c r="A562" s="6" t="s">
        <v>1028</v>
      </c>
      <c r="B562" s="6" t="s">
        <v>159</v>
      </c>
      <c r="C562" s="6" t="s">
        <v>160</v>
      </c>
      <c r="D562" s="6" t="s">
        <v>25</v>
      </c>
      <c r="E562" s="7">
        <v>1</v>
      </c>
      <c r="F562" s="8">
        <v>459494</v>
      </c>
      <c r="G562" s="6" t="s">
        <v>1334</v>
      </c>
      <c r="H562" s="6" t="s">
        <v>162</v>
      </c>
      <c r="I562" s="6" t="s">
        <v>163</v>
      </c>
      <c r="K562" s="9">
        <v>3483.31</v>
      </c>
      <c r="L562" s="6" t="s">
        <v>1060</v>
      </c>
      <c r="M562" s="6" t="s">
        <v>1060</v>
      </c>
      <c r="Q562" s="9">
        <v>3483.31</v>
      </c>
      <c r="R562" s="6" t="s">
        <v>158</v>
      </c>
      <c r="S562" s="6" t="s">
        <v>32</v>
      </c>
    </row>
    <row r="563" spans="1:19" x14ac:dyDescent="0.25">
      <c r="A563" s="6" t="s">
        <v>1028</v>
      </c>
      <c r="B563" s="6" t="s">
        <v>159</v>
      </c>
      <c r="C563" s="6" t="s">
        <v>160</v>
      </c>
      <c r="D563" s="6" t="s">
        <v>25</v>
      </c>
      <c r="E563" s="7">
        <v>1</v>
      </c>
      <c r="F563" s="8">
        <v>459740</v>
      </c>
      <c r="G563" s="6" t="s">
        <v>1335</v>
      </c>
      <c r="H563" s="6" t="s">
        <v>162</v>
      </c>
      <c r="I563" s="6" t="s">
        <v>163</v>
      </c>
      <c r="K563" s="9">
        <v>121.27</v>
      </c>
      <c r="L563" s="6" t="s">
        <v>1060</v>
      </c>
      <c r="M563" s="6" t="s">
        <v>1060</v>
      </c>
      <c r="Q563" s="9">
        <v>121.27</v>
      </c>
      <c r="R563" s="6" t="s">
        <v>158</v>
      </c>
      <c r="S563" s="6" t="s">
        <v>32</v>
      </c>
    </row>
    <row r="564" spans="1:19" x14ac:dyDescent="0.25">
      <c r="A564" s="6" t="s">
        <v>1028</v>
      </c>
      <c r="B564" s="6" t="s">
        <v>159</v>
      </c>
      <c r="C564" s="6" t="s">
        <v>160</v>
      </c>
      <c r="D564" s="6" t="s">
        <v>25</v>
      </c>
      <c r="E564" s="7">
        <v>1</v>
      </c>
      <c r="F564" s="8">
        <v>459572</v>
      </c>
      <c r="G564" s="6" t="s">
        <v>1336</v>
      </c>
      <c r="H564" s="6" t="s">
        <v>162</v>
      </c>
      <c r="I564" s="6" t="s">
        <v>163</v>
      </c>
      <c r="K564" s="9">
        <v>655.45</v>
      </c>
      <c r="L564" s="6" t="s">
        <v>1060</v>
      </c>
      <c r="M564" s="6" t="s">
        <v>1060</v>
      </c>
      <c r="Q564" s="9">
        <v>655.45</v>
      </c>
      <c r="R564" s="6" t="s">
        <v>158</v>
      </c>
      <c r="S564" s="6" t="s">
        <v>32</v>
      </c>
    </row>
    <row r="565" spans="1:19" x14ac:dyDescent="0.25">
      <c r="A565" s="6" t="s">
        <v>1028</v>
      </c>
      <c r="B565" s="6" t="s">
        <v>159</v>
      </c>
      <c r="C565" s="6" t="s">
        <v>160</v>
      </c>
      <c r="D565" s="6" t="s">
        <v>25</v>
      </c>
      <c r="E565" s="7">
        <v>1</v>
      </c>
      <c r="F565" s="8">
        <v>459493</v>
      </c>
      <c r="G565" s="6" t="s">
        <v>1337</v>
      </c>
      <c r="H565" s="6" t="s">
        <v>162</v>
      </c>
      <c r="I565" s="6" t="s">
        <v>163</v>
      </c>
      <c r="K565" s="9">
        <v>15923.32</v>
      </c>
      <c r="L565" s="6" t="s">
        <v>1060</v>
      </c>
      <c r="M565" s="6" t="s">
        <v>1060</v>
      </c>
      <c r="Q565" s="9">
        <v>15923.32</v>
      </c>
      <c r="R565" s="6" t="s">
        <v>158</v>
      </c>
      <c r="S565" s="6" t="s">
        <v>32</v>
      </c>
    </row>
    <row r="566" spans="1:19" x14ac:dyDescent="0.25">
      <c r="A566" s="6" t="s">
        <v>1060</v>
      </c>
      <c r="B566" s="6" t="s">
        <v>159</v>
      </c>
      <c r="C566" s="6" t="s">
        <v>160</v>
      </c>
      <c r="D566" s="6" t="s">
        <v>25</v>
      </c>
      <c r="E566" s="7">
        <v>1</v>
      </c>
      <c r="F566" s="8">
        <v>28827</v>
      </c>
      <c r="G566" s="6" t="s">
        <v>1338</v>
      </c>
      <c r="H566" s="6" t="s">
        <v>464</v>
      </c>
      <c r="I566" s="6" t="s">
        <v>465</v>
      </c>
      <c r="K566" s="9">
        <v>67.13</v>
      </c>
      <c r="L566" s="6" t="s">
        <v>1060</v>
      </c>
      <c r="M566" s="6" t="s">
        <v>1060</v>
      </c>
      <c r="Q566" s="9">
        <v>67.13</v>
      </c>
      <c r="R566" s="6" t="s">
        <v>466</v>
      </c>
      <c r="S566" s="6" t="s">
        <v>32</v>
      </c>
    </row>
    <row r="567" spans="1:19" x14ac:dyDescent="0.25">
      <c r="A567" s="6" t="s">
        <v>1060</v>
      </c>
      <c r="B567" s="6" t="s">
        <v>159</v>
      </c>
      <c r="C567" s="6" t="s">
        <v>160</v>
      </c>
      <c r="D567" s="6" t="s">
        <v>25</v>
      </c>
      <c r="E567" s="7">
        <v>1</v>
      </c>
      <c r="F567" s="8">
        <v>28826</v>
      </c>
      <c r="G567" s="6" t="s">
        <v>1339</v>
      </c>
      <c r="H567" s="6" t="s">
        <v>464</v>
      </c>
      <c r="I567" s="6" t="s">
        <v>465</v>
      </c>
      <c r="K567" s="9">
        <v>31.97</v>
      </c>
      <c r="L567" s="6" t="s">
        <v>1060</v>
      </c>
      <c r="M567" s="6" t="s">
        <v>1060</v>
      </c>
      <c r="Q567" s="9">
        <v>31.97</v>
      </c>
      <c r="R567" s="6" t="s">
        <v>466</v>
      </c>
      <c r="S567" s="6" t="s">
        <v>32</v>
      </c>
    </row>
    <row r="568" spans="1:19" x14ac:dyDescent="0.25">
      <c r="A568" s="6" t="s">
        <v>1060</v>
      </c>
      <c r="B568" s="6" t="s">
        <v>159</v>
      </c>
      <c r="C568" s="6" t="s">
        <v>160</v>
      </c>
      <c r="D568" s="6" t="s">
        <v>25</v>
      </c>
      <c r="E568" s="7">
        <v>1</v>
      </c>
      <c r="F568" s="8">
        <v>28829</v>
      </c>
      <c r="G568" s="6" t="s">
        <v>1340</v>
      </c>
      <c r="H568" s="6" t="s">
        <v>464</v>
      </c>
      <c r="I568" s="6" t="s">
        <v>465</v>
      </c>
      <c r="K568" s="9">
        <v>319.01</v>
      </c>
      <c r="L568" s="6" t="s">
        <v>1060</v>
      </c>
      <c r="M568" s="6" t="s">
        <v>1060</v>
      </c>
      <c r="Q568" s="9">
        <v>319.01</v>
      </c>
      <c r="R568" s="6" t="s">
        <v>466</v>
      </c>
      <c r="S568" s="6" t="s">
        <v>32</v>
      </c>
    </row>
    <row r="569" spans="1:19" x14ac:dyDescent="0.25">
      <c r="A569" s="6" t="s">
        <v>1060</v>
      </c>
      <c r="B569" s="6" t="s">
        <v>159</v>
      </c>
      <c r="C569" s="6" t="s">
        <v>160</v>
      </c>
      <c r="D569" s="6" t="s">
        <v>25</v>
      </c>
      <c r="E569" s="7">
        <v>1</v>
      </c>
      <c r="F569" s="8">
        <v>33428</v>
      </c>
      <c r="G569" s="6" t="s">
        <v>1341</v>
      </c>
      <c r="H569" s="6" t="s">
        <v>470</v>
      </c>
      <c r="I569" s="6" t="s">
        <v>471</v>
      </c>
      <c r="K569" s="9">
        <v>6.79</v>
      </c>
      <c r="L569" s="6" t="s">
        <v>1060</v>
      </c>
      <c r="M569" s="6" t="s">
        <v>1060</v>
      </c>
      <c r="Q569" s="9">
        <v>6.79</v>
      </c>
      <c r="R569" s="6" t="s">
        <v>472</v>
      </c>
      <c r="S569" s="6" t="s">
        <v>32</v>
      </c>
    </row>
    <row r="570" spans="1:19" x14ac:dyDescent="0.25">
      <c r="A570" s="6" t="s">
        <v>1060</v>
      </c>
      <c r="B570" s="6" t="s">
        <v>159</v>
      </c>
      <c r="C570" s="6" t="s">
        <v>160</v>
      </c>
      <c r="D570" s="6" t="s">
        <v>25</v>
      </c>
      <c r="E570" s="7">
        <v>1</v>
      </c>
      <c r="F570" s="8">
        <v>33432</v>
      </c>
      <c r="G570" s="6" t="s">
        <v>1342</v>
      </c>
      <c r="H570" s="6" t="s">
        <v>470</v>
      </c>
      <c r="I570" s="6" t="s">
        <v>471</v>
      </c>
      <c r="K570" s="9">
        <v>46.28</v>
      </c>
      <c r="L570" s="6" t="s">
        <v>1060</v>
      </c>
      <c r="M570" s="6" t="s">
        <v>1060</v>
      </c>
      <c r="Q570" s="9">
        <v>46.28</v>
      </c>
      <c r="R570" s="6" t="s">
        <v>472</v>
      </c>
      <c r="S570" s="6" t="s">
        <v>32</v>
      </c>
    </row>
    <row r="573" spans="1:19" x14ac:dyDescent="0.25">
      <c r="A573" s="10" t="s">
        <v>1343</v>
      </c>
    </row>
  </sheetData>
  <autoFilter ref="A1:S573" xr:uid="{00000000-0009-0000-0000-000000000000}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574"/>
  <sheetViews>
    <sheetView tabSelected="1" topLeftCell="B1" zoomScale="90" zoomScaleNormal="90" workbookViewId="0">
      <selection activeCell="G571" sqref="G571:K574"/>
    </sheetView>
  </sheetViews>
  <sheetFormatPr defaultColWidth="12.88671875" defaultRowHeight="13.2" x14ac:dyDescent="0.25"/>
  <cols>
    <col min="2" max="2" width="8.6640625" customWidth="1"/>
    <col min="3" max="3" width="16.77734375" style="16" customWidth="1"/>
    <col min="4" max="4" width="16.77734375" style="15" customWidth="1"/>
    <col min="5" max="5" width="59.109375" style="15" customWidth="1"/>
    <col min="6" max="6" width="42.5546875" style="15" bestFit="1" customWidth="1"/>
    <col min="7" max="7" width="16.6640625" style="15" customWidth="1"/>
    <col min="8" max="9" width="15.77734375" style="16" customWidth="1"/>
    <col min="10" max="10" width="15.77734375" style="15" customWidth="1"/>
    <col min="11" max="11" width="14.44140625" style="15" customWidth="1"/>
    <col min="12" max="12" width="11.109375" style="15" customWidth="1"/>
    <col min="13" max="16384" width="12.88671875" style="15"/>
  </cols>
  <sheetData>
    <row r="2" spans="1:12" ht="15" x14ac:dyDescent="0.25">
      <c r="A2" s="14"/>
      <c r="B2" s="14"/>
    </row>
    <row r="3" spans="1:12" ht="15.6" thickBot="1" x14ac:dyDescent="0.3">
      <c r="A3" s="14"/>
      <c r="B3" s="14"/>
    </row>
    <row r="4" spans="1:12" s="14" customFormat="1" ht="19.95" customHeight="1" x14ac:dyDescent="0.25">
      <c r="A4"/>
      <c r="B4"/>
      <c r="C4" s="27" t="s">
        <v>1354</v>
      </c>
      <c r="D4" s="28"/>
      <c r="E4" s="28"/>
      <c r="F4" s="28"/>
      <c r="G4" s="28"/>
      <c r="H4" s="28"/>
      <c r="I4" s="28"/>
      <c r="J4" s="28"/>
      <c r="K4" s="29"/>
    </row>
    <row r="5" spans="1:12" s="14" customFormat="1" ht="19.95" customHeight="1" thickBot="1" x14ac:dyDescent="0.3">
      <c r="A5" s="12"/>
      <c r="B5" s="12"/>
      <c r="C5" s="30" t="s">
        <v>1355</v>
      </c>
      <c r="D5" s="31"/>
      <c r="E5" s="31"/>
      <c r="F5" s="31"/>
      <c r="G5" s="31"/>
      <c r="H5" s="31"/>
      <c r="I5" s="31"/>
      <c r="J5" s="31"/>
      <c r="K5" s="32"/>
    </row>
    <row r="6" spans="1:12" ht="67.5" customHeight="1" x14ac:dyDescent="0.25">
      <c r="A6" s="12"/>
      <c r="B6" s="12"/>
      <c r="C6" s="17" t="s">
        <v>1348</v>
      </c>
      <c r="D6" s="17" t="s">
        <v>1349</v>
      </c>
      <c r="E6" s="17" t="s">
        <v>11</v>
      </c>
      <c r="F6" s="17" t="s">
        <v>1345</v>
      </c>
      <c r="G6" s="18" t="s">
        <v>1350</v>
      </c>
      <c r="H6" s="19" t="s">
        <v>1351</v>
      </c>
      <c r="I6" s="20" t="s">
        <v>1352</v>
      </c>
      <c r="J6" s="13" t="s">
        <v>1353</v>
      </c>
      <c r="K6" s="20" t="s">
        <v>1344</v>
      </c>
      <c r="L6" s="11"/>
    </row>
    <row r="7" spans="1:12" x14ac:dyDescent="0.25">
      <c r="A7" s="12"/>
      <c r="B7" s="12"/>
      <c r="C7" s="24" t="s">
        <v>22</v>
      </c>
      <c r="D7" s="22">
        <v>14</v>
      </c>
      <c r="E7" s="21" t="s">
        <v>28</v>
      </c>
      <c r="F7" s="21" t="s">
        <v>1356</v>
      </c>
      <c r="G7" s="23">
        <v>1816.96</v>
      </c>
      <c r="H7" s="24" t="s">
        <v>22</v>
      </c>
      <c r="I7" s="24" t="s">
        <v>30</v>
      </c>
      <c r="J7" s="33">
        <f t="shared" ref="J7:J70" si="0">IF(OR(H7=0,I7=0),0,I7-H7)</f>
        <v>4</v>
      </c>
      <c r="K7" s="23">
        <f t="shared" ref="K7:K70" si="1">G7*J7</f>
        <v>7267.84</v>
      </c>
      <c r="L7" s="23"/>
    </row>
    <row r="8" spans="1:12" x14ac:dyDescent="0.25">
      <c r="A8" s="12"/>
      <c r="B8" s="12"/>
      <c r="C8" s="24" t="s">
        <v>33</v>
      </c>
      <c r="D8" s="22">
        <v>792500</v>
      </c>
      <c r="E8" s="21" t="s">
        <v>38</v>
      </c>
      <c r="F8" s="21" t="s">
        <v>40</v>
      </c>
      <c r="G8" s="23">
        <v>58</v>
      </c>
      <c r="H8" s="24" t="s">
        <v>39</v>
      </c>
      <c r="I8" s="24" t="s">
        <v>39</v>
      </c>
      <c r="J8" s="33">
        <f t="shared" si="0"/>
        <v>0</v>
      </c>
      <c r="K8" s="23">
        <f t="shared" si="1"/>
        <v>0</v>
      </c>
      <c r="L8" s="23"/>
    </row>
    <row r="9" spans="1:12" x14ac:dyDescent="0.25">
      <c r="A9" s="12"/>
      <c r="B9" s="12"/>
      <c r="C9" s="26">
        <v>44753</v>
      </c>
      <c r="D9" s="22">
        <v>0</v>
      </c>
      <c r="E9" s="15" t="s">
        <v>1395</v>
      </c>
      <c r="F9" s="15" t="s">
        <v>1359</v>
      </c>
      <c r="G9" s="23">
        <v>7001.47</v>
      </c>
      <c r="H9" s="26">
        <v>44753</v>
      </c>
      <c r="I9" s="26">
        <v>44753</v>
      </c>
      <c r="J9" s="33">
        <f t="shared" si="0"/>
        <v>0</v>
      </c>
      <c r="K9" s="23">
        <f t="shared" si="1"/>
        <v>0</v>
      </c>
      <c r="L9" s="23"/>
    </row>
    <row r="10" spans="1:12" x14ac:dyDescent="0.25">
      <c r="A10" s="12"/>
      <c r="B10" s="12"/>
      <c r="C10" s="24" t="s">
        <v>41</v>
      </c>
      <c r="D10" s="22">
        <v>156425</v>
      </c>
      <c r="E10" s="21" t="s">
        <v>44</v>
      </c>
      <c r="F10" s="21" t="s">
        <v>47</v>
      </c>
      <c r="G10" s="23">
        <v>41.33</v>
      </c>
      <c r="H10" s="24" t="s">
        <v>45</v>
      </c>
      <c r="I10" s="24" t="s">
        <v>46</v>
      </c>
      <c r="J10" s="33">
        <f t="shared" si="0"/>
        <v>12</v>
      </c>
      <c r="K10" s="23">
        <f t="shared" si="1"/>
        <v>495.96</v>
      </c>
      <c r="L10" s="23"/>
    </row>
    <row r="11" spans="1:12" x14ac:dyDescent="0.25">
      <c r="A11" s="12"/>
      <c r="B11" s="12"/>
      <c r="C11" s="24" t="s">
        <v>48</v>
      </c>
      <c r="D11" s="22">
        <v>44800</v>
      </c>
      <c r="E11" s="21" t="s">
        <v>51</v>
      </c>
      <c r="F11" s="21" t="s">
        <v>52</v>
      </c>
      <c r="G11" s="23">
        <v>41.21</v>
      </c>
      <c r="H11" s="24" t="s">
        <v>48</v>
      </c>
      <c r="I11" s="24" t="s">
        <v>48</v>
      </c>
      <c r="J11" s="33">
        <f t="shared" si="0"/>
        <v>0</v>
      </c>
      <c r="K11" s="23">
        <f t="shared" si="1"/>
        <v>0</v>
      </c>
      <c r="L11" s="23"/>
    </row>
    <row r="12" spans="1:12" x14ac:dyDescent="0.25">
      <c r="A12" s="12"/>
      <c r="B12" s="12"/>
      <c r="C12" s="24" t="s">
        <v>53</v>
      </c>
      <c r="D12" s="22">
        <v>9751</v>
      </c>
      <c r="E12" s="21" t="s">
        <v>56</v>
      </c>
      <c r="F12" s="21" t="s">
        <v>57</v>
      </c>
      <c r="G12" s="23">
        <v>71576</v>
      </c>
      <c r="H12" s="24" t="s">
        <v>39</v>
      </c>
      <c r="I12" s="24" t="s">
        <v>48</v>
      </c>
      <c r="J12" s="33">
        <f t="shared" si="0"/>
        <v>2</v>
      </c>
      <c r="K12" s="23">
        <f t="shared" si="1"/>
        <v>143152</v>
      </c>
      <c r="L12" s="23"/>
    </row>
    <row r="13" spans="1:12" x14ac:dyDescent="0.25">
      <c r="A13" s="12"/>
      <c r="B13" s="12"/>
      <c r="C13" s="24" t="s">
        <v>53</v>
      </c>
      <c r="D13" s="22">
        <v>9752</v>
      </c>
      <c r="E13" s="21" t="s">
        <v>56</v>
      </c>
      <c r="F13" s="21" t="s">
        <v>57</v>
      </c>
      <c r="G13" s="23">
        <v>33072.5</v>
      </c>
      <c r="H13" s="24" t="s">
        <v>39</v>
      </c>
      <c r="I13" s="24" t="s">
        <v>48</v>
      </c>
      <c r="J13" s="33">
        <f t="shared" si="0"/>
        <v>2</v>
      </c>
      <c r="K13" s="23">
        <f t="shared" si="1"/>
        <v>66145</v>
      </c>
      <c r="L13" s="23"/>
    </row>
    <row r="14" spans="1:12" x14ac:dyDescent="0.25">
      <c r="A14" s="12"/>
      <c r="B14" s="12"/>
      <c r="C14" s="24" t="s">
        <v>59</v>
      </c>
      <c r="D14" s="22">
        <v>22985</v>
      </c>
      <c r="E14" s="21" t="s">
        <v>62</v>
      </c>
      <c r="F14" s="21" t="s">
        <v>65</v>
      </c>
      <c r="G14" s="23">
        <v>4888</v>
      </c>
      <c r="H14" s="24" t="s">
        <v>59</v>
      </c>
      <c r="I14" s="24" t="s">
        <v>64</v>
      </c>
      <c r="J14" s="33">
        <f t="shared" si="0"/>
        <v>101</v>
      </c>
      <c r="K14" s="23">
        <f t="shared" si="1"/>
        <v>493688</v>
      </c>
      <c r="L14" s="23"/>
    </row>
    <row r="15" spans="1:12" x14ac:dyDescent="0.25">
      <c r="A15" s="12"/>
      <c r="B15" s="12"/>
      <c r="C15" s="24" t="s">
        <v>66</v>
      </c>
      <c r="D15" s="22">
        <v>22986</v>
      </c>
      <c r="E15" s="21" t="s">
        <v>62</v>
      </c>
      <c r="F15" s="21" t="s">
        <v>65</v>
      </c>
      <c r="G15" s="23">
        <v>4888</v>
      </c>
      <c r="H15" s="24" t="s">
        <v>66</v>
      </c>
      <c r="I15" s="24" t="s">
        <v>64</v>
      </c>
      <c r="J15" s="33">
        <f t="shared" si="0"/>
        <v>72</v>
      </c>
      <c r="K15" s="23">
        <f t="shared" si="1"/>
        <v>351936</v>
      </c>
      <c r="L15" s="23"/>
    </row>
    <row r="16" spans="1:12" x14ac:dyDescent="0.25">
      <c r="A16" s="12"/>
      <c r="B16" s="12"/>
      <c r="C16" s="24" t="s">
        <v>68</v>
      </c>
      <c r="D16" s="22">
        <v>12</v>
      </c>
      <c r="E16" s="21" t="s">
        <v>71</v>
      </c>
      <c r="F16" s="21" t="s">
        <v>72</v>
      </c>
      <c r="G16" s="23">
        <v>1079.1199999999999</v>
      </c>
      <c r="H16" s="24" t="s">
        <v>68</v>
      </c>
      <c r="I16" s="24" t="s">
        <v>64</v>
      </c>
      <c r="J16" s="33">
        <f t="shared" si="0"/>
        <v>43</v>
      </c>
      <c r="K16" s="23">
        <f t="shared" si="1"/>
        <v>46402.159999999996</v>
      </c>
      <c r="L16" s="23"/>
    </row>
    <row r="17" spans="1:12" x14ac:dyDescent="0.25">
      <c r="A17" s="12"/>
      <c r="B17" s="12"/>
      <c r="C17" s="24" t="s">
        <v>68</v>
      </c>
      <c r="D17" s="22">
        <v>23</v>
      </c>
      <c r="E17" s="21" t="s">
        <v>75</v>
      </c>
      <c r="F17" s="21" t="s">
        <v>72</v>
      </c>
      <c r="G17" s="23">
        <v>1618.67</v>
      </c>
      <c r="H17" s="24" t="s">
        <v>68</v>
      </c>
      <c r="I17" s="24" t="s">
        <v>64</v>
      </c>
      <c r="J17" s="33">
        <f t="shared" si="0"/>
        <v>43</v>
      </c>
      <c r="K17" s="23">
        <f t="shared" si="1"/>
        <v>69602.81</v>
      </c>
      <c r="L17" s="23"/>
    </row>
    <row r="18" spans="1:12" x14ac:dyDescent="0.25">
      <c r="A18" s="12"/>
      <c r="B18" s="12"/>
      <c r="C18" s="24" t="s">
        <v>68</v>
      </c>
      <c r="D18" s="22">
        <v>22987</v>
      </c>
      <c r="E18" s="21" t="s">
        <v>62</v>
      </c>
      <c r="F18" s="21" t="s">
        <v>65</v>
      </c>
      <c r="G18" s="23">
        <v>4888</v>
      </c>
      <c r="H18" s="24" t="s">
        <v>68</v>
      </c>
      <c r="I18" s="24" t="s">
        <v>64</v>
      </c>
      <c r="J18" s="33">
        <f t="shared" si="0"/>
        <v>43</v>
      </c>
      <c r="K18" s="23">
        <f t="shared" si="1"/>
        <v>210184</v>
      </c>
      <c r="L18" s="23"/>
    </row>
    <row r="19" spans="1:12" x14ac:dyDescent="0.25">
      <c r="A19" s="12"/>
      <c r="B19" s="12"/>
      <c r="C19" s="24" t="s">
        <v>77</v>
      </c>
      <c r="D19" s="22">
        <v>30</v>
      </c>
      <c r="E19" s="21" t="s">
        <v>80</v>
      </c>
      <c r="F19" s="21" t="s">
        <v>81</v>
      </c>
      <c r="G19" s="23">
        <v>801.6</v>
      </c>
      <c r="H19" s="24" t="s">
        <v>77</v>
      </c>
      <c r="I19" s="24" t="s">
        <v>64</v>
      </c>
      <c r="J19" s="33">
        <f t="shared" si="0"/>
        <v>31</v>
      </c>
      <c r="K19" s="23">
        <f t="shared" si="1"/>
        <v>24849.600000000002</v>
      </c>
      <c r="L19" s="23"/>
    </row>
    <row r="20" spans="1:12" x14ac:dyDescent="0.25">
      <c r="A20" s="12"/>
      <c r="B20" s="12"/>
      <c r="C20" s="24" t="s">
        <v>22</v>
      </c>
      <c r="D20" s="22">
        <v>17</v>
      </c>
      <c r="E20" s="21" t="s">
        <v>84</v>
      </c>
      <c r="F20" s="21" t="s">
        <v>1357</v>
      </c>
      <c r="G20" s="23">
        <v>6412.8</v>
      </c>
      <c r="H20" s="24" t="s">
        <v>22</v>
      </c>
      <c r="I20" s="24" t="s">
        <v>64</v>
      </c>
      <c r="J20" s="33">
        <f t="shared" si="0"/>
        <v>13</v>
      </c>
      <c r="K20" s="23">
        <f t="shared" si="1"/>
        <v>83366.400000000009</v>
      </c>
      <c r="L20" s="23"/>
    </row>
    <row r="21" spans="1:12" x14ac:dyDescent="0.25">
      <c r="A21" s="12"/>
      <c r="B21" s="12"/>
      <c r="C21" s="24" t="s">
        <v>22</v>
      </c>
      <c r="D21" s="22">
        <v>22988</v>
      </c>
      <c r="E21" s="21" t="s">
        <v>62</v>
      </c>
      <c r="F21" s="21" t="s">
        <v>65</v>
      </c>
      <c r="G21" s="23">
        <v>1901.78</v>
      </c>
      <c r="H21" s="24" t="s">
        <v>22</v>
      </c>
      <c r="I21" s="24" t="s">
        <v>64</v>
      </c>
      <c r="J21" s="33">
        <f t="shared" si="0"/>
        <v>13</v>
      </c>
      <c r="K21" s="23">
        <f t="shared" si="1"/>
        <v>24723.14</v>
      </c>
      <c r="L21" s="23"/>
    </row>
    <row r="22" spans="1:12" x14ac:dyDescent="0.25">
      <c r="A22" s="12"/>
      <c r="B22" s="12"/>
      <c r="C22" s="24" t="s">
        <v>88</v>
      </c>
      <c r="D22" s="22">
        <v>9</v>
      </c>
      <c r="E22" s="21" t="s">
        <v>91</v>
      </c>
      <c r="F22" s="21" t="s">
        <v>1357</v>
      </c>
      <c r="G22" s="23">
        <v>4898.6499999999996</v>
      </c>
      <c r="H22" s="24" t="s">
        <v>88</v>
      </c>
      <c r="I22" s="24" t="s">
        <v>64</v>
      </c>
      <c r="J22" s="33">
        <f t="shared" si="0"/>
        <v>11</v>
      </c>
      <c r="K22" s="23">
        <f t="shared" si="1"/>
        <v>53885.149999999994</v>
      </c>
      <c r="L22" s="23"/>
    </row>
    <row r="23" spans="1:12" x14ac:dyDescent="0.25">
      <c r="A23" s="12"/>
      <c r="B23" s="12"/>
      <c r="C23" s="24" t="s">
        <v>93</v>
      </c>
      <c r="D23" s="22">
        <v>33</v>
      </c>
      <c r="E23" s="21" t="s">
        <v>96</v>
      </c>
      <c r="F23" s="21" t="s">
        <v>1357</v>
      </c>
      <c r="G23" s="23">
        <v>6412.8</v>
      </c>
      <c r="H23" s="24" t="s">
        <v>93</v>
      </c>
      <c r="I23" s="24" t="s">
        <v>64</v>
      </c>
      <c r="J23" s="33">
        <f t="shared" si="0"/>
        <v>10</v>
      </c>
      <c r="K23" s="23">
        <f t="shared" si="1"/>
        <v>64128</v>
      </c>
      <c r="L23" s="23"/>
    </row>
    <row r="24" spans="1:12" x14ac:dyDescent="0.25">
      <c r="A24" s="12"/>
      <c r="B24" s="12"/>
      <c r="C24" s="24" t="s">
        <v>45</v>
      </c>
      <c r="D24" s="22">
        <v>14</v>
      </c>
      <c r="E24" s="21" t="s">
        <v>100</v>
      </c>
      <c r="F24" s="21" t="s">
        <v>72</v>
      </c>
      <c r="G24" s="23">
        <v>2102.0700000000002</v>
      </c>
      <c r="H24" s="24" t="s">
        <v>45</v>
      </c>
      <c r="I24" s="24" t="s">
        <v>64</v>
      </c>
      <c r="J24" s="33">
        <f t="shared" si="0"/>
        <v>14</v>
      </c>
      <c r="K24" s="23">
        <f t="shared" si="1"/>
        <v>29428.980000000003</v>
      </c>
      <c r="L24" s="23"/>
    </row>
    <row r="25" spans="1:12" x14ac:dyDescent="0.25">
      <c r="A25" s="12"/>
      <c r="B25" s="12"/>
      <c r="C25" s="24" t="s">
        <v>101</v>
      </c>
      <c r="D25" s="22">
        <v>1146</v>
      </c>
      <c r="E25" s="21" t="s">
        <v>104</v>
      </c>
      <c r="F25" s="21" t="s">
        <v>108</v>
      </c>
      <c r="G25" s="23">
        <v>3260</v>
      </c>
      <c r="H25" s="24" t="s">
        <v>106</v>
      </c>
      <c r="I25" s="24" t="s">
        <v>107</v>
      </c>
      <c r="J25" s="33">
        <f t="shared" si="0"/>
        <v>45</v>
      </c>
      <c r="K25" s="23">
        <f t="shared" si="1"/>
        <v>146700</v>
      </c>
      <c r="L25" s="23"/>
    </row>
    <row r="26" spans="1:12" x14ac:dyDescent="0.25">
      <c r="A26" s="12"/>
      <c r="B26" s="12"/>
      <c r="C26" s="24" t="s">
        <v>101</v>
      </c>
      <c r="D26" s="22">
        <v>17434</v>
      </c>
      <c r="E26" s="21" t="s">
        <v>1376</v>
      </c>
      <c r="F26" s="21" t="s">
        <v>52</v>
      </c>
      <c r="G26" s="23">
        <v>4992</v>
      </c>
      <c r="H26" s="24" t="s">
        <v>106</v>
      </c>
      <c r="I26" s="24" t="s">
        <v>107</v>
      </c>
      <c r="J26" s="33">
        <f t="shared" si="0"/>
        <v>45</v>
      </c>
      <c r="K26" s="23">
        <f t="shared" si="1"/>
        <v>224640</v>
      </c>
      <c r="L26" s="23"/>
    </row>
    <row r="27" spans="1:12" x14ac:dyDescent="0.25">
      <c r="A27" s="12"/>
      <c r="B27" s="12"/>
      <c r="C27" s="24" t="s">
        <v>113</v>
      </c>
      <c r="D27" s="22">
        <v>46</v>
      </c>
      <c r="E27" s="21" t="s">
        <v>116</v>
      </c>
      <c r="F27" s="21" t="s">
        <v>118</v>
      </c>
      <c r="G27" s="23">
        <v>1451.58</v>
      </c>
      <c r="H27" s="24" t="s">
        <v>106</v>
      </c>
      <c r="I27" s="24" t="s">
        <v>107</v>
      </c>
      <c r="J27" s="33">
        <f t="shared" si="0"/>
        <v>45</v>
      </c>
      <c r="K27" s="23">
        <f t="shared" si="1"/>
        <v>65321.1</v>
      </c>
      <c r="L27" s="23"/>
    </row>
    <row r="28" spans="1:12" x14ac:dyDescent="0.25">
      <c r="A28" s="12"/>
      <c r="B28" s="12"/>
      <c r="C28" s="24" t="s">
        <v>119</v>
      </c>
      <c r="D28" s="22">
        <v>472022</v>
      </c>
      <c r="E28" s="21" t="s">
        <v>122</v>
      </c>
      <c r="F28" s="21" t="s">
        <v>1369</v>
      </c>
      <c r="G28" s="23">
        <v>1785</v>
      </c>
      <c r="H28" s="24" t="s">
        <v>45</v>
      </c>
      <c r="I28" s="24" t="s">
        <v>107</v>
      </c>
      <c r="J28" s="33">
        <f t="shared" si="0"/>
        <v>15</v>
      </c>
      <c r="K28" s="23">
        <f t="shared" si="1"/>
        <v>26775</v>
      </c>
      <c r="L28" s="23"/>
    </row>
    <row r="29" spans="1:12" x14ac:dyDescent="0.25">
      <c r="A29" s="12"/>
      <c r="B29" s="12"/>
      <c r="C29" s="24" t="s">
        <v>125</v>
      </c>
      <c r="D29" s="22">
        <v>11243</v>
      </c>
      <c r="E29" s="21" t="s">
        <v>128</v>
      </c>
      <c r="F29" s="21" t="s">
        <v>131</v>
      </c>
      <c r="G29" s="23">
        <v>32.51</v>
      </c>
      <c r="H29" s="24" t="s">
        <v>319</v>
      </c>
      <c r="I29" s="24" t="s">
        <v>107</v>
      </c>
      <c r="J29" s="33">
        <f t="shared" si="0"/>
        <v>16</v>
      </c>
      <c r="K29" s="23">
        <f t="shared" si="1"/>
        <v>520.16</v>
      </c>
      <c r="L29" s="23"/>
    </row>
    <row r="30" spans="1:12" x14ac:dyDescent="0.25">
      <c r="A30" s="12"/>
      <c r="B30" s="12"/>
      <c r="C30" s="24" t="s">
        <v>125</v>
      </c>
      <c r="D30" s="22">
        <v>11245</v>
      </c>
      <c r="E30" s="21" t="s">
        <v>128</v>
      </c>
      <c r="F30" s="21" t="s">
        <v>131</v>
      </c>
      <c r="G30" s="23">
        <v>207.29</v>
      </c>
      <c r="H30" s="24" t="s">
        <v>319</v>
      </c>
      <c r="I30" s="24" t="s">
        <v>107</v>
      </c>
      <c r="J30" s="33">
        <f t="shared" si="0"/>
        <v>16</v>
      </c>
      <c r="K30" s="23">
        <f t="shared" si="1"/>
        <v>3316.64</v>
      </c>
      <c r="L30" s="23"/>
    </row>
    <row r="31" spans="1:12" x14ac:dyDescent="0.25">
      <c r="A31" s="12"/>
      <c r="B31" s="12"/>
      <c r="C31" s="24" t="s">
        <v>125</v>
      </c>
      <c r="D31" s="22">
        <v>11242</v>
      </c>
      <c r="E31" s="21" t="s">
        <v>128</v>
      </c>
      <c r="F31" s="21" t="s">
        <v>131</v>
      </c>
      <c r="G31" s="23">
        <v>164.18</v>
      </c>
      <c r="H31" s="24" t="s">
        <v>319</v>
      </c>
      <c r="I31" s="24" t="s">
        <v>107</v>
      </c>
      <c r="J31" s="33">
        <f t="shared" si="0"/>
        <v>16</v>
      </c>
      <c r="K31" s="23">
        <f t="shared" si="1"/>
        <v>2626.88</v>
      </c>
      <c r="L31" s="23"/>
    </row>
    <row r="32" spans="1:12" x14ac:dyDescent="0.25">
      <c r="A32" s="12"/>
      <c r="B32" s="12"/>
      <c r="C32" s="24" t="s">
        <v>125</v>
      </c>
      <c r="D32" s="22">
        <v>11240</v>
      </c>
      <c r="E32" s="21" t="s">
        <v>128</v>
      </c>
      <c r="F32" s="21" t="s">
        <v>131</v>
      </c>
      <c r="G32" s="23">
        <v>530.16999999999996</v>
      </c>
      <c r="H32" s="24" t="s">
        <v>319</v>
      </c>
      <c r="I32" s="24" t="s">
        <v>107</v>
      </c>
      <c r="J32" s="33">
        <f t="shared" si="0"/>
        <v>16</v>
      </c>
      <c r="K32" s="23">
        <f t="shared" si="1"/>
        <v>8482.7199999999993</v>
      </c>
      <c r="L32" s="23"/>
    </row>
    <row r="33" spans="1:12" x14ac:dyDescent="0.25">
      <c r="A33" s="12"/>
      <c r="B33" s="12"/>
      <c r="C33" s="24" t="s">
        <v>125</v>
      </c>
      <c r="D33" s="22">
        <v>11241</v>
      </c>
      <c r="E33" s="21" t="s">
        <v>128</v>
      </c>
      <c r="F33" s="21" t="s">
        <v>131</v>
      </c>
      <c r="G33" s="23">
        <v>544.1</v>
      </c>
      <c r="H33" s="24" t="s">
        <v>319</v>
      </c>
      <c r="I33" s="24" t="s">
        <v>107</v>
      </c>
      <c r="J33" s="33">
        <f t="shared" si="0"/>
        <v>16</v>
      </c>
      <c r="K33" s="23">
        <f t="shared" si="1"/>
        <v>8705.6</v>
      </c>
      <c r="L33" s="23"/>
    </row>
    <row r="34" spans="1:12" x14ac:dyDescent="0.25">
      <c r="A34" s="12"/>
      <c r="B34" s="12"/>
      <c r="C34" s="24" t="s">
        <v>125</v>
      </c>
      <c r="D34" s="22">
        <v>11244</v>
      </c>
      <c r="E34" s="21" t="s">
        <v>128</v>
      </c>
      <c r="F34" s="21" t="s">
        <v>131</v>
      </c>
      <c r="G34" s="23">
        <v>48.43</v>
      </c>
      <c r="H34" s="24" t="s">
        <v>319</v>
      </c>
      <c r="I34" s="24" t="s">
        <v>107</v>
      </c>
      <c r="J34" s="33">
        <f t="shared" si="0"/>
        <v>16</v>
      </c>
      <c r="K34" s="23">
        <f t="shared" si="1"/>
        <v>774.88</v>
      </c>
      <c r="L34" s="23"/>
    </row>
    <row r="35" spans="1:12" x14ac:dyDescent="0.25">
      <c r="A35" s="12"/>
      <c r="B35" s="12"/>
      <c r="C35" s="24" t="s">
        <v>137</v>
      </c>
      <c r="D35" s="22">
        <v>442022</v>
      </c>
      <c r="E35" s="21" t="s">
        <v>122</v>
      </c>
      <c r="F35" s="21" t="s">
        <v>1369</v>
      </c>
      <c r="G35" s="23">
        <v>127.5</v>
      </c>
      <c r="H35" s="24" t="s">
        <v>48</v>
      </c>
      <c r="I35" s="24" t="s">
        <v>107</v>
      </c>
      <c r="J35" s="33">
        <f t="shared" si="0"/>
        <v>2</v>
      </c>
      <c r="K35" s="23">
        <f t="shared" si="1"/>
        <v>255</v>
      </c>
      <c r="L35" s="23"/>
    </row>
    <row r="36" spans="1:12" x14ac:dyDescent="0.25">
      <c r="A36" s="12"/>
      <c r="B36" s="12"/>
      <c r="C36" s="24" t="s">
        <v>139</v>
      </c>
      <c r="D36" s="22">
        <v>652022</v>
      </c>
      <c r="E36" s="21" t="s">
        <v>122</v>
      </c>
      <c r="F36" s="21" t="s">
        <v>1369</v>
      </c>
      <c r="G36" s="23">
        <v>170</v>
      </c>
      <c r="H36" s="24" t="s">
        <v>48</v>
      </c>
      <c r="I36" s="24" t="s">
        <v>107</v>
      </c>
      <c r="J36" s="33">
        <f t="shared" si="0"/>
        <v>2</v>
      </c>
      <c r="K36" s="23">
        <f t="shared" si="1"/>
        <v>340</v>
      </c>
      <c r="L36" s="23"/>
    </row>
    <row r="37" spans="1:12" x14ac:dyDescent="0.25">
      <c r="A37" s="12"/>
      <c r="B37" s="12"/>
      <c r="C37" s="24" t="s">
        <v>139</v>
      </c>
      <c r="D37" s="22">
        <v>622022</v>
      </c>
      <c r="E37" s="21" t="s">
        <v>122</v>
      </c>
      <c r="F37" s="21" t="s">
        <v>1369</v>
      </c>
      <c r="G37" s="23">
        <v>229.5</v>
      </c>
      <c r="H37" s="24" t="s">
        <v>48</v>
      </c>
      <c r="I37" s="24" t="s">
        <v>107</v>
      </c>
      <c r="J37" s="33">
        <f t="shared" si="0"/>
        <v>2</v>
      </c>
      <c r="K37" s="23">
        <f t="shared" si="1"/>
        <v>459</v>
      </c>
      <c r="L37" s="23"/>
    </row>
    <row r="38" spans="1:12" x14ac:dyDescent="0.25">
      <c r="C38" s="24" t="s">
        <v>142</v>
      </c>
      <c r="D38" s="22">
        <v>612022</v>
      </c>
      <c r="E38" s="21" t="s">
        <v>122</v>
      </c>
      <c r="F38" s="21" t="s">
        <v>1369</v>
      </c>
      <c r="G38" s="23">
        <v>127.5</v>
      </c>
      <c r="H38" s="24" t="s">
        <v>48</v>
      </c>
      <c r="I38" s="24" t="s">
        <v>107</v>
      </c>
      <c r="J38" s="33">
        <f t="shared" si="0"/>
        <v>2</v>
      </c>
      <c r="K38" s="23">
        <f t="shared" si="1"/>
        <v>255</v>
      </c>
      <c r="L38" s="23"/>
    </row>
    <row r="39" spans="1:12" x14ac:dyDescent="0.25">
      <c r="C39" s="24" t="s">
        <v>68</v>
      </c>
      <c r="D39" s="22">
        <v>762022</v>
      </c>
      <c r="E39" s="21" t="s">
        <v>146</v>
      </c>
      <c r="F39" s="21" t="s">
        <v>1359</v>
      </c>
      <c r="G39" s="23">
        <v>15227.75</v>
      </c>
      <c r="H39" s="24" t="s">
        <v>45</v>
      </c>
      <c r="I39" s="24" t="s">
        <v>107</v>
      </c>
      <c r="J39" s="33">
        <f t="shared" si="0"/>
        <v>15</v>
      </c>
      <c r="K39" s="23">
        <f t="shared" si="1"/>
        <v>228416.25</v>
      </c>
      <c r="L39" s="23"/>
    </row>
    <row r="40" spans="1:12" x14ac:dyDescent="0.25">
      <c r="C40" s="24" t="s">
        <v>106</v>
      </c>
      <c r="D40" s="22">
        <v>123</v>
      </c>
      <c r="E40" s="21" t="s">
        <v>151</v>
      </c>
      <c r="F40" s="21" t="s">
        <v>153</v>
      </c>
      <c r="G40" s="23">
        <v>1353.41</v>
      </c>
      <c r="H40" s="24" t="s">
        <v>45</v>
      </c>
      <c r="I40" s="24" t="s">
        <v>107</v>
      </c>
      <c r="J40" s="33">
        <f t="shared" si="0"/>
        <v>15</v>
      </c>
      <c r="K40" s="23">
        <f t="shared" si="1"/>
        <v>20301.150000000001</v>
      </c>
      <c r="L40" s="23"/>
    </row>
    <row r="41" spans="1:12" x14ac:dyDescent="0.25">
      <c r="C41" s="24" t="s">
        <v>41</v>
      </c>
      <c r="D41" s="22">
        <v>94720</v>
      </c>
      <c r="E41" s="21" t="s">
        <v>1380</v>
      </c>
      <c r="F41" s="21" t="s">
        <v>158</v>
      </c>
      <c r="G41" s="23">
        <v>8889.8700000000008</v>
      </c>
      <c r="H41" s="24" t="s">
        <v>107</v>
      </c>
      <c r="I41" s="24" t="s">
        <v>107</v>
      </c>
      <c r="J41" s="33">
        <f t="shared" si="0"/>
        <v>0</v>
      </c>
      <c r="K41" s="23">
        <f t="shared" si="1"/>
        <v>0</v>
      </c>
      <c r="L41" s="23"/>
    </row>
    <row r="42" spans="1:12" x14ac:dyDescent="0.25">
      <c r="C42" s="24" t="s">
        <v>45</v>
      </c>
      <c r="D42" s="22">
        <v>315325</v>
      </c>
      <c r="E42" s="21" t="s">
        <v>163</v>
      </c>
      <c r="F42" s="21" t="s">
        <v>158</v>
      </c>
      <c r="G42" s="23">
        <v>4072.78</v>
      </c>
      <c r="H42" s="24" t="s">
        <v>107</v>
      </c>
      <c r="I42" s="24" t="s">
        <v>107</v>
      </c>
      <c r="J42" s="33">
        <f t="shared" si="0"/>
        <v>0</v>
      </c>
      <c r="K42" s="23">
        <f t="shared" si="1"/>
        <v>0</v>
      </c>
      <c r="L42" s="23"/>
    </row>
    <row r="43" spans="1:12" x14ac:dyDescent="0.25">
      <c r="C43" s="24" t="s">
        <v>45</v>
      </c>
      <c r="D43" s="22">
        <v>315324</v>
      </c>
      <c r="E43" s="21" t="s">
        <v>163</v>
      </c>
      <c r="F43" s="21" t="s">
        <v>158</v>
      </c>
      <c r="G43" s="23">
        <v>17853.54</v>
      </c>
      <c r="H43" s="24" t="s">
        <v>107</v>
      </c>
      <c r="I43" s="24" t="s">
        <v>107</v>
      </c>
      <c r="J43" s="33">
        <f t="shared" si="0"/>
        <v>0</v>
      </c>
      <c r="K43" s="23">
        <f t="shared" si="1"/>
        <v>0</v>
      </c>
      <c r="L43" s="23"/>
    </row>
    <row r="44" spans="1:12" x14ac:dyDescent="0.25">
      <c r="C44" s="24" t="s">
        <v>45</v>
      </c>
      <c r="D44" s="22">
        <v>315594</v>
      </c>
      <c r="E44" s="21" t="s">
        <v>163</v>
      </c>
      <c r="F44" s="21" t="s">
        <v>158</v>
      </c>
      <c r="G44" s="23">
        <v>101.45</v>
      </c>
      <c r="H44" s="24" t="s">
        <v>107</v>
      </c>
      <c r="I44" s="24" t="s">
        <v>107</v>
      </c>
      <c r="J44" s="33">
        <f t="shared" si="0"/>
        <v>0</v>
      </c>
      <c r="K44" s="23">
        <f t="shared" si="1"/>
        <v>0</v>
      </c>
      <c r="L44" s="23"/>
    </row>
    <row r="45" spans="1:12" x14ac:dyDescent="0.25">
      <c r="C45" s="24" t="s">
        <v>45</v>
      </c>
      <c r="D45" s="22">
        <v>316515</v>
      </c>
      <c r="E45" s="21" t="s">
        <v>163</v>
      </c>
      <c r="F45" s="21" t="s">
        <v>158</v>
      </c>
      <c r="G45" s="23">
        <v>246.99</v>
      </c>
      <c r="H45" s="24" t="s">
        <v>107</v>
      </c>
      <c r="I45" s="24" t="s">
        <v>107</v>
      </c>
      <c r="J45" s="33">
        <f t="shared" si="0"/>
        <v>0</v>
      </c>
      <c r="K45" s="23">
        <f t="shared" si="1"/>
        <v>0</v>
      </c>
      <c r="L45" s="23"/>
    </row>
    <row r="46" spans="1:12" x14ac:dyDescent="0.25">
      <c r="C46" s="24" t="s">
        <v>45</v>
      </c>
      <c r="D46" s="22">
        <v>315418</v>
      </c>
      <c r="E46" s="21" t="s">
        <v>163</v>
      </c>
      <c r="F46" s="21" t="s">
        <v>158</v>
      </c>
      <c r="G46" s="23">
        <v>651.5</v>
      </c>
      <c r="H46" s="24" t="s">
        <v>107</v>
      </c>
      <c r="I46" s="24" t="s">
        <v>107</v>
      </c>
      <c r="J46" s="33">
        <f t="shared" si="0"/>
        <v>0</v>
      </c>
      <c r="K46" s="23">
        <f t="shared" si="1"/>
        <v>0</v>
      </c>
      <c r="L46" s="23"/>
    </row>
    <row r="47" spans="1:12" x14ac:dyDescent="0.25">
      <c r="C47" s="26">
        <v>44757</v>
      </c>
      <c r="D47" s="22">
        <v>0</v>
      </c>
      <c r="E47" s="15" t="s">
        <v>1396</v>
      </c>
      <c r="F47" s="15" t="s">
        <v>1359</v>
      </c>
      <c r="G47" s="23">
        <v>2801.47</v>
      </c>
      <c r="H47" s="26">
        <v>44757</v>
      </c>
      <c r="I47" s="26">
        <v>44757</v>
      </c>
      <c r="J47" s="33">
        <f t="shared" si="0"/>
        <v>0</v>
      </c>
      <c r="K47" s="23">
        <f t="shared" si="1"/>
        <v>0</v>
      </c>
      <c r="L47" s="23"/>
    </row>
    <row r="48" spans="1:12" x14ac:dyDescent="0.25">
      <c r="C48" s="24" t="s">
        <v>45</v>
      </c>
      <c r="D48" s="22">
        <v>2358</v>
      </c>
      <c r="E48" s="21" t="s">
        <v>170</v>
      </c>
      <c r="F48" s="21" t="s">
        <v>172</v>
      </c>
      <c r="G48" s="23">
        <v>256.36</v>
      </c>
      <c r="H48" s="24" t="s">
        <v>22</v>
      </c>
      <c r="I48" s="24" t="s">
        <v>171</v>
      </c>
      <c r="J48" s="33">
        <f t="shared" si="0"/>
        <v>16</v>
      </c>
      <c r="K48" s="23">
        <f t="shared" si="1"/>
        <v>4101.76</v>
      </c>
      <c r="L48" s="23"/>
    </row>
    <row r="49" spans="1:12" x14ac:dyDescent="0.25">
      <c r="C49" s="24" t="s">
        <v>178</v>
      </c>
      <c r="D49" s="22">
        <v>582022</v>
      </c>
      <c r="E49" s="21" t="s">
        <v>181</v>
      </c>
      <c r="F49" s="21" t="s">
        <v>52</v>
      </c>
      <c r="G49" s="23">
        <v>1400</v>
      </c>
      <c r="H49" s="24" t="s">
        <v>183</v>
      </c>
      <c r="I49" s="24" t="s">
        <v>184</v>
      </c>
      <c r="J49" s="33">
        <f t="shared" si="0"/>
        <v>6</v>
      </c>
      <c r="K49" s="23">
        <f t="shared" si="1"/>
        <v>8400</v>
      </c>
      <c r="L49" s="23"/>
    </row>
    <row r="50" spans="1:12" x14ac:dyDescent="0.25">
      <c r="C50" s="24" t="s">
        <v>185</v>
      </c>
      <c r="D50" s="22">
        <v>962022</v>
      </c>
      <c r="E50" s="21" t="s">
        <v>181</v>
      </c>
      <c r="F50" s="21" t="s">
        <v>52</v>
      </c>
      <c r="G50" s="23">
        <v>705.6</v>
      </c>
      <c r="H50" s="24" t="s">
        <v>185</v>
      </c>
      <c r="I50" s="24" t="s">
        <v>184</v>
      </c>
      <c r="J50" s="33">
        <f t="shared" si="0"/>
        <v>14</v>
      </c>
      <c r="K50" s="23">
        <f t="shared" si="1"/>
        <v>9878.4</v>
      </c>
      <c r="L50" s="23"/>
    </row>
    <row r="51" spans="1:12" x14ac:dyDescent="0.25">
      <c r="A51" s="12"/>
      <c r="B51" s="12"/>
      <c r="C51" s="24" t="s">
        <v>45</v>
      </c>
      <c r="D51" s="22">
        <v>133</v>
      </c>
      <c r="E51" s="21" t="s">
        <v>189</v>
      </c>
      <c r="F51" s="21" t="s">
        <v>193</v>
      </c>
      <c r="G51" s="23">
        <v>1.42</v>
      </c>
      <c r="H51" s="24" t="s">
        <v>191</v>
      </c>
      <c r="I51" s="24" t="s">
        <v>192</v>
      </c>
      <c r="J51" s="33">
        <f t="shared" si="0"/>
        <v>-6</v>
      </c>
      <c r="K51" s="23">
        <f t="shared" si="1"/>
        <v>-8.52</v>
      </c>
      <c r="L51" s="23"/>
    </row>
    <row r="52" spans="1:12" x14ac:dyDescent="0.25">
      <c r="A52" s="12"/>
      <c r="B52" s="12"/>
      <c r="C52" s="24" t="s">
        <v>194</v>
      </c>
      <c r="D52" s="22">
        <v>840301</v>
      </c>
      <c r="E52" s="21" t="s">
        <v>197</v>
      </c>
      <c r="F52" s="21" t="s">
        <v>1370</v>
      </c>
      <c r="G52" s="23">
        <v>7053.57</v>
      </c>
      <c r="H52" s="24" t="s">
        <v>198</v>
      </c>
      <c r="I52" s="24" t="s">
        <v>198</v>
      </c>
      <c r="J52" s="33">
        <f t="shared" si="0"/>
        <v>0</v>
      </c>
      <c r="K52" s="23">
        <f t="shared" si="1"/>
        <v>0</v>
      </c>
      <c r="L52" s="23"/>
    </row>
    <row r="53" spans="1:12" x14ac:dyDescent="0.25">
      <c r="A53" s="12"/>
      <c r="B53" s="12"/>
      <c r="C53" s="24" t="s">
        <v>45</v>
      </c>
      <c r="D53" s="22">
        <v>8097</v>
      </c>
      <c r="E53" s="21" t="s">
        <v>202</v>
      </c>
      <c r="F53" s="21" t="s">
        <v>203</v>
      </c>
      <c r="G53" s="23">
        <v>389</v>
      </c>
      <c r="H53" s="24" t="s">
        <v>191</v>
      </c>
      <c r="I53" s="24" t="s">
        <v>198</v>
      </c>
      <c r="J53" s="33">
        <f t="shared" si="0"/>
        <v>-5</v>
      </c>
      <c r="K53" s="23">
        <f t="shared" si="1"/>
        <v>-1945</v>
      </c>
      <c r="L53" s="23"/>
    </row>
    <row r="54" spans="1:12" x14ac:dyDescent="0.25">
      <c r="A54" s="12"/>
      <c r="B54" s="12"/>
      <c r="C54" s="24" t="s">
        <v>64</v>
      </c>
      <c r="D54" s="22">
        <v>8</v>
      </c>
      <c r="E54" s="21" t="s">
        <v>206</v>
      </c>
      <c r="F54" s="21" t="s">
        <v>108</v>
      </c>
      <c r="G54" s="23">
        <v>1093.5</v>
      </c>
      <c r="H54" s="24" t="s">
        <v>64</v>
      </c>
      <c r="I54" s="24" t="s">
        <v>198</v>
      </c>
      <c r="J54" s="33">
        <f t="shared" si="0"/>
        <v>12</v>
      </c>
      <c r="K54" s="23">
        <f t="shared" si="1"/>
        <v>13122</v>
      </c>
      <c r="L54" s="23"/>
    </row>
    <row r="55" spans="1:12" x14ac:dyDescent="0.25">
      <c r="A55" s="12"/>
      <c r="B55" s="12"/>
      <c r="C55" s="24" t="s">
        <v>209</v>
      </c>
      <c r="D55" s="22">
        <v>12380</v>
      </c>
      <c r="E55" s="21" t="s">
        <v>212</v>
      </c>
      <c r="F55" s="21" t="s">
        <v>215</v>
      </c>
      <c r="G55" s="23">
        <v>814.55</v>
      </c>
      <c r="H55" s="24" t="s">
        <v>191</v>
      </c>
      <c r="I55" s="24" t="s">
        <v>214</v>
      </c>
      <c r="J55" s="33">
        <f t="shared" si="0"/>
        <v>-4</v>
      </c>
      <c r="K55" s="23">
        <f t="shared" si="1"/>
        <v>-3258.2</v>
      </c>
      <c r="L55" s="23"/>
    </row>
    <row r="56" spans="1:12" x14ac:dyDescent="0.25">
      <c r="A56" s="12"/>
      <c r="B56" s="12"/>
      <c r="C56" s="24" t="s">
        <v>216</v>
      </c>
      <c r="D56" s="22">
        <v>739</v>
      </c>
      <c r="E56" s="21" t="s">
        <v>1384</v>
      </c>
      <c r="F56" s="21" t="s">
        <v>222</v>
      </c>
      <c r="G56" s="23">
        <v>3610</v>
      </c>
      <c r="H56" s="24" t="s">
        <v>221</v>
      </c>
      <c r="I56" s="24" t="s">
        <v>214</v>
      </c>
      <c r="J56" s="33">
        <f t="shared" si="0"/>
        <v>48</v>
      </c>
      <c r="K56" s="23">
        <f t="shared" si="1"/>
        <v>173280</v>
      </c>
      <c r="L56" s="23"/>
    </row>
    <row r="57" spans="1:12" x14ac:dyDescent="0.25">
      <c r="A57" s="12"/>
      <c r="B57" s="12"/>
      <c r="C57" s="24" t="s">
        <v>223</v>
      </c>
      <c r="D57" s="22">
        <v>1126</v>
      </c>
      <c r="E57" s="21" t="s">
        <v>226</v>
      </c>
      <c r="F57" s="21" t="s">
        <v>1360</v>
      </c>
      <c r="G57" s="23">
        <v>1000</v>
      </c>
      <c r="H57" s="24" t="s">
        <v>45</v>
      </c>
      <c r="I57" s="24" t="s">
        <v>214</v>
      </c>
      <c r="J57" s="33">
        <f t="shared" si="0"/>
        <v>27</v>
      </c>
      <c r="K57" s="23">
        <f t="shared" si="1"/>
        <v>27000</v>
      </c>
      <c r="L57" s="23"/>
    </row>
    <row r="58" spans="1:12" x14ac:dyDescent="0.25">
      <c r="A58" s="12"/>
      <c r="B58" s="12"/>
      <c r="C58" s="24" t="s">
        <v>229</v>
      </c>
      <c r="D58" s="22">
        <v>133</v>
      </c>
      <c r="E58" s="21" t="s">
        <v>232</v>
      </c>
      <c r="F58" s="21" t="s">
        <v>234</v>
      </c>
      <c r="G58" s="23">
        <v>3123.21</v>
      </c>
      <c r="H58" s="24" t="s">
        <v>45</v>
      </c>
      <c r="I58" s="24" t="s">
        <v>214</v>
      </c>
      <c r="J58" s="33">
        <f t="shared" si="0"/>
        <v>27</v>
      </c>
      <c r="K58" s="23">
        <f t="shared" si="1"/>
        <v>84326.67</v>
      </c>
      <c r="L58" s="23"/>
    </row>
    <row r="59" spans="1:12" x14ac:dyDescent="0.25">
      <c r="A59" s="12"/>
      <c r="B59" s="12"/>
      <c r="C59" s="24" t="s">
        <v>229</v>
      </c>
      <c r="D59" s="22">
        <v>43</v>
      </c>
      <c r="E59" s="21" t="s">
        <v>237</v>
      </c>
      <c r="F59" s="21" t="s">
        <v>239</v>
      </c>
      <c r="G59" s="23">
        <v>8476.33</v>
      </c>
      <c r="H59" s="24" t="s">
        <v>229</v>
      </c>
      <c r="I59" s="24" t="s">
        <v>214</v>
      </c>
      <c r="J59" s="33">
        <f t="shared" si="0"/>
        <v>69</v>
      </c>
      <c r="K59" s="23">
        <f t="shared" si="1"/>
        <v>584866.77</v>
      </c>
      <c r="L59" s="23"/>
    </row>
    <row r="60" spans="1:12" x14ac:dyDescent="0.25">
      <c r="A60" s="12"/>
      <c r="B60" s="12"/>
      <c r="C60" s="24" t="s">
        <v>240</v>
      </c>
      <c r="D60" s="22">
        <v>134</v>
      </c>
      <c r="E60" s="21" t="s">
        <v>232</v>
      </c>
      <c r="F60" s="21" t="s">
        <v>234</v>
      </c>
      <c r="G60" s="23">
        <v>1419.93</v>
      </c>
      <c r="H60" s="24" t="s">
        <v>45</v>
      </c>
      <c r="I60" s="24" t="s">
        <v>214</v>
      </c>
      <c r="J60" s="33">
        <f t="shared" si="0"/>
        <v>27</v>
      </c>
      <c r="K60" s="23">
        <f t="shared" si="1"/>
        <v>38338.11</v>
      </c>
      <c r="L60" s="23"/>
    </row>
    <row r="61" spans="1:12" x14ac:dyDescent="0.25">
      <c r="A61" s="12"/>
      <c r="B61" s="12"/>
      <c r="C61" s="24" t="s">
        <v>242</v>
      </c>
      <c r="D61" s="22">
        <v>1128</v>
      </c>
      <c r="E61" s="21" t="s">
        <v>226</v>
      </c>
      <c r="F61" s="21" t="s">
        <v>1360</v>
      </c>
      <c r="G61" s="23">
        <v>520</v>
      </c>
      <c r="H61" s="24" t="s">
        <v>45</v>
      </c>
      <c r="I61" s="24" t="s">
        <v>214</v>
      </c>
      <c r="J61" s="33">
        <f t="shared" si="0"/>
        <v>27</v>
      </c>
      <c r="K61" s="23">
        <f t="shared" si="1"/>
        <v>14040</v>
      </c>
      <c r="L61" s="23"/>
    </row>
    <row r="62" spans="1:12" x14ac:dyDescent="0.25">
      <c r="A62" s="12"/>
      <c r="B62" s="12"/>
      <c r="C62" s="24" t="s">
        <v>245</v>
      </c>
      <c r="D62" s="22">
        <v>44</v>
      </c>
      <c r="E62" s="21" t="s">
        <v>237</v>
      </c>
      <c r="F62" s="21" t="s">
        <v>239</v>
      </c>
      <c r="G62" s="23">
        <v>1603.2</v>
      </c>
      <c r="H62" s="24" t="s">
        <v>245</v>
      </c>
      <c r="I62" s="24" t="s">
        <v>214</v>
      </c>
      <c r="J62" s="33">
        <f t="shared" si="0"/>
        <v>64</v>
      </c>
      <c r="K62" s="23">
        <f t="shared" si="1"/>
        <v>102604.8</v>
      </c>
      <c r="L62" s="23"/>
    </row>
    <row r="63" spans="1:12" x14ac:dyDescent="0.25">
      <c r="A63" s="12"/>
      <c r="B63" s="12"/>
      <c r="C63" s="24" t="s">
        <v>106</v>
      </c>
      <c r="D63" s="22">
        <v>144</v>
      </c>
      <c r="E63" s="21" t="s">
        <v>232</v>
      </c>
      <c r="F63" s="21" t="s">
        <v>234</v>
      </c>
      <c r="G63" s="23">
        <v>3085.47</v>
      </c>
      <c r="H63" s="24" t="s">
        <v>45</v>
      </c>
      <c r="I63" s="24" t="s">
        <v>214</v>
      </c>
      <c r="J63" s="33">
        <f t="shared" si="0"/>
        <v>27</v>
      </c>
      <c r="K63" s="23">
        <f t="shared" si="1"/>
        <v>83307.689999999988</v>
      </c>
      <c r="L63" s="23"/>
    </row>
    <row r="64" spans="1:12" x14ac:dyDescent="0.25">
      <c r="A64" s="12"/>
      <c r="B64" s="12"/>
      <c r="C64" s="24" t="s">
        <v>68</v>
      </c>
      <c r="D64" s="22">
        <v>48</v>
      </c>
      <c r="E64" s="21" t="s">
        <v>237</v>
      </c>
      <c r="F64" s="21" t="s">
        <v>239</v>
      </c>
      <c r="G64" s="23">
        <v>7330.36</v>
      </c>
      <c r="H64" s="24" t="s">
        <v>68</v>
      </c>
      <c r="I64" s="24" t="s">
        <v>214</v>
      </c>
      <c r="J64" s="33">
        <f t="shared" si="0"/>
        <v>56</v>
      </c>
      <c r="K64" s="23">
        <f t="shared" si="1"/>
        <v>410500.16</v>
      </c>
      <c r="L64" s="23"/>
    </row>
    <row r="65" spans="1:12" x14ac:dyDescent="0.25">
      <c r="A65" s="12"/>
      <c r="B65" s="12"/>
      <c r="C65" s="24" t="s">
        <v>251</v>
      </c>
      <c r="D65" s="22">
        <v>156</v>
      </c>
      <c r="E65" s="21" t="s">
        <v>232</v>
      </c>
      <c r="F65" s="21" t="s">
        <v>234</v>
      </c>
      <c r="G65" s="23">
        <v>2033.03</v>
      </c>
      <c r="H65" s="24" t="s">
        <v>45</v>
      </c>
      <c r="I65" s="24" t="s">
        <v>214</v>
      </c>
      <c r="J65" s="33">
        <f t="shared" si="0"/>
        <v>27</v>
      </c>
      <c r="K65" s="23">
        <f t="shared" si="1"/>
        <v>54891.81</v>
      </c>
      <c r="L65" s="23"/>
    </row>
    <row r="66" spans="1:12" x14ac:dyDescent="0.25">
      <c r="A66" s="12"/>
      <c r="B66" s="12"/>
      <c r="C66" s="24" t="s">
        <v>253</v>
      </c>
      <c r="D66" s="22">
        <v>158</v>
      </c>
      <c r="E66" s="21" t="s">
        <v>232</v>
      </c>
      <c r="F66" s="21" t="s">
        <v>234</v>
      </c>
      <c r="G66" s="23">
        <v>81.77</v>
      </c>
      <c r="H66" s="24" t="s">
        <v>45</v>
      </c>
      <c r="I66" s="24" t="s">
        <v>214</v>
      </c>
      <c r="J66" s="33">
        <f t="shared" si="0"/>
        <v>27</v>
      </c>
      <c r="K66" s="23">
        <f t="shared" si="1"/>
        <v>2207.79</v>
      </c>
      <c r="L66" s="23"/>
    </row>
    <row r="67" spans="1:12" x14ac:dyDescent="0.25">
      <c r="A67" s="12"/>
      <c r="B67" s="12"/>
      <c r="C67" s="24" t="s">
        <v>41</v>
      </c>
      <c r="D67" s="22">
        <v>165</v>
      </c>
      <c r="E67" s="21" t="s">
        <v>232</v>
      </c>
      <c r="F67" s="21" t="s">
        <v>234</v>
      </c>
      <c r="G67" s="23">
        <v>329.18</v>
      </c>
      <c r="H67" s="24" t="s">
        <v>45</v>
      </c>
      <c r="I67" s="24" t="s">
        <v>214</v>
      </c>
      <c r="J67" s="33">
        <f t="shared" si="0"/>
        <v>27</v>
      </c>
      <c r="K67" s="23">
        <f t="shared" si="1"/>
        <v>8887.86</v>
      </c>
      <c r="L67" s="23"/>
    </row>
    <row r="68" spans="1:12" x14ac:dyDescent="0.25">
      <c r="A68" s="12"/>
      <c r="B68" s="12"/>
      <c r="C68" s="24" t="s">
        <v>256</v>
      </c>
      <c r="D68" s="22">
        <v>176</v>
      </c>
      <c r="E68" s="21" t="s">
        <v>232</v>
      </c>
      <c r="F68" s="21" t="s">
        <v>234</v>
      </c>
      <c r="G68" s="23">
        <v>165.59</v>
      </c>
      <c r="H68" s="24" t="s">
        <v>256</v>
      </c>
      <c r="I68" s="24" t="s">
        <v>214</v>
      </c>
      <c r="J68" s="33">
        <f t="shared" si="0"/>
        <v>33</v>
      </c>
      <c r="K68" s="23">
        <f t="shared" si="1"/>
        <v>5464.47</v>
      </c>
      <c r="L68" s="23"/>
    </row>
    <row r="69" spans="1:12" x14ac:dyDescent="0.25">
      <c r="A69" s="12"/>
      <c r="B69" s="12"/>
      <c r="C69" s="24" t="s">
        <v>45</v>
      </c>
      <c r="D69" s="22">
        <v>54</v>
      </c>
      <c r="E69" s="21" t="s">
        <v>237</v>
      </c>
      <c r="F69" s="21" t="s">
        <v>239</v>
      </c>
      <c r="G69" s="23">
        <v>2084.4</v>
      </c>
      <c r="H69" s="24" t="s">
        <v>45</v>
      </c>
      <c r="I69" s="24" t="s">
        <v>214</v>
      </c>
      <c r="J69" s="33">
        <f t="shared" si="0"/>
        <v>27</v>
      </c>
      <c r="K69" s="23">
        <f t="shared" si="1"/>
        <v>56278.8</v>
      </c>
      <c r="L69" s="23"/>
    </row>
    <row r="70" spans="1:12" x14ac:dyDescent="0.25">
      <c r="A70" s="12"/>
      <c r="B70" s="12"/>
      <c r="C70" s="24" t="s">
        <v>22</v>
      </c>
      <c r="D70" s="22">
        <v>62</v>
      </c>
      <c r="E70" s="21" t="s">
        <v>237</v>
      </c>
      <c r="F70" s="21" t="s">
        <v>239</v>
      </c>
      <c r="G70" s="23">
        <v>2351.6999999999998</v>
      </c>
      <c r="H70" s="24" t="s">
        <v>22</v>
      </c>
      <c r="I70" s="24" t="s">
        <v>214</v>
      </c>
      <c r="J70" s="33">
        <f t="shared" si="0"/>
        <v>26</v>
      </c>
      <c r="K70" s="23">
        <f t="shared" si="1"/>
        <v>61144.2</v>
      </c>
      <c r="L70" s="23"/>
    </row>
    <row r="71" spans="1:12" x14ac:dyDescent="0.25">
      <c r="A71" s="12"/>
      <c r="B71" s="12"/>
      <c r="C71" s="24" t="s">
        <v>22</v>
      </c>
      <c r="D71" s="22">
        <v>57</v>
      </c>
      <c r="E71" s="21" t="s">
        <v>237</v>
      </c>
      <c r="F71" s="21" t="s">
        <v>264</v>
      </c>
      <c r="G71" s="23">
        <v>3206.4</v>
      </c>
      <c r="H71" s="24" t="s">
        <v>22</v>
      </c>
      <c r="I71" s="24" t="s">
        <v>214</v>
      </c>
      <c r="J71" s="33">
        <f t="shared" ref="J71:J134" si="2">IF(OR(H71=0,I71=0),0,I71-H71)</f>
        <v>26</v>
      </c>
      <c r="K71" s="23">
        <f t="shared" ref="K71:K134" si="3">G71*J71</f>
        <v>83366.400000000009</v>
      </c>
      <c r="L71" s="23"/>
    </row>
    <row r="72" spans="1:12" x14ac:dyDescent="0.25">
      <c r="A72" s="12"/>
      <c r="B72" s="12"/>
      <c r="C72" s="24" t="s">
        <v>22</v>
      </c>
      <c r="D72" s="22">
        <v>61</v>
      </c>
      <c r="E72" s="21" t="s">
        <v>237</v>
      </c>
      <c r="F72" s="21" t="s">
        <v>239</v>
      </c>
      <c r="G72" s="23">
        <v>2084.5</v>
      </c>
      <c r="H72" s="24" t="s">
        <v>22</v>
      </c>
      <c r="I72" s="24" t="s">
        <v>214</v>
      </c>
      <c r="J72" s="33">
        <f t="shared" si="2"/>
        <v>26</v>
      </c>
      <c r="K72" s="23">
        <f t="shared" si="3"/>
        <v>54197</v>
      </c>
      <c r="L72" s="23"/>
    </row>
    <row r="73" spans="1:12" x14ac:dyDescent="0.25">
      <c r="A73" s="12"/>
      <c r="B73" s="12"/>
      <c r="C73" s="24" t="s">
        <v>93</v>
      </c>
      <c r="D73" s="22">
        <v>33</v>
      </c>
      <c r="E73" s="21" t="s">
        <v>269</v>
      </c>
      <c r="F73" s="15" t="s">
        <v>1361</v>
      </c>
      <c r="G73" s="23">
        <v>2271.1999999999998</v>
      </c>
      <c r="H73" s="24" t="s">
        <v>93</v>
      </c>
      <c r="I73" s="24" t="s">
        <v>214</v>
      </c>
      <c r="J73" s="33">
        <f t="shared" si="2"/>
        <v>23</v>
      </c>
      <c r="K73" s="23">
        <f t="shared" si="3"/>
        <v>52237.599999999999</v>
      </c>
      <c r="L73" s="23"/>
    </row>
    <row r="74" spans="1:12" x14ac:dyDescent="0.25">
      <c r="A74" s="12"/>
      <c r="B74" s="12"/>
      <c r="C74" s="24" t="s">
        <v>93</v>
      </c>
      <c r="D74" s="22">
        <v>6</v>
      </c>
      <c r="E74" s="21" t="s">
        <v>274</v>
      </c>
      <c r="F74" s="21" t="s">
        <v>1363</v>
      </c>
      <c r="G74" s="23">
        <v>1729</v>
      </c>
      <c r="H74" s="24" t="s">
        <v>93</v>
      </c>
      <c r="I74" s="24" t="s">
        <v>214</v>
      </c>
      <c r="J74" s="33">
        <f t="shared" si="2"/>
        <v>23</v>
      </c>
      <c r="K74" s="23">
        <f t="shared" si="3"/>
        <v>39767</v>
      </c>
      <c r="L74" s="23"/>
    </row>
    <row r="75" spans="1:12" x14ac:dyDescent="0.25">
      <c r="A75" s="12"/>
      <c r="B75" s="12"/>
      <c r="C75" s="24" t="s">
        <v>277</v>
      </c>
      <c r="D75" s="22">
        <v>3500</v>
      </c>
      <c r="E75" s="21" t="s">
        <v>280</v>
      </c>
      <c r="F75" s="21" t="s">
        <v>282</v>
      </c>
      <c r="G75" s="23">
        <v>6947.2</v>
      </c>
      <c r="H75" s="24" t="s">
        <v>277</v>
      </c>
      <c r="I75" s="24" t="s">
        <v>214</v>
      </c>
      <c r="J75" s="33">
        <f t="shared" si="2"/>
        <v>3</v>
      </c>
      <c r="K75" s="23">
        <f t="shared" si="3"/>
        <v>20841.599999999999</v>
      </c>
      <c r="L75" s="23"/>
    </row>
    <row r="76" spans="1:12" x14ac:dyDescent="0.25">
      <c r="A76" s="12"/>
      <c r="B76" s="12"/>
      <c r="C76" s="26">
        <v>44769</v>
      </c>
      <c r="D76" s="22">
        <v>0</v>
      </c>
      <c r="E76" s="15" t="s">
        <v>1397</v>
      </c>
      <c r="F76" s="15" t="s">
        <v>1359</v>
      </c>
      <c r="G76" s="23">
        <v>1600</v>
      </c>
      <c r="H76" s="26">
        <v>44769</v>
      </c>
      <c r="I76" s="26">
        <v>44769</v>
      </c>
      <c r="J76" s="33">
        <f t="shared" si="2"/>
        <v>0</v>
      </c>
      <c r="K76" s="23">
        <f t="shared" si="3"/>
        <v>0</v>
      </c>
      <c r="L76" s="23"/>
    </row>
    <row r="77" spans="1:12" x14ac:dyDescent="0.25">
      <c r="A77" s="12"/>
      <c r="B77" s="12"/>
      <c r="C77" s="26">
        <v>44769</v>
      </c>
      <c r="D77" s="22">
        <v>0</v>
      </c>
      <c r="E77" s="15" t="s">
        <v>1398</v>
      </c>
      <c r="F77" s="15" t="s">
        <v>1359</v>
      </c>
      <c r="G77" s="23">
        <v>2800</v>
      </c>
      <c r="H77" s="26">
        <v>44769</v>
      </c>
      <c r="I77" s="26">
        <v>44769</v>
      </c>
      <c r="J77" s="33">
        <f t="shared" si="2"/>
        <v>0</v>
      </c>
      <c r="K77" s="23">
        <f t="shared" si="3"/>
        <v>0</v>
      </c>
      <c r="L77" s="23"/>
    </row>
    <row r="78" spans="1:12" x14ac:dyDescent="0.25">
      <c r="A78" s="12"/>
      <c r="B78" s="12"/>
      <c r="C78" s="26">
        <v>44769</v>
      </c>
      <c r="D78" s="22">
        <v>0</v>
      </c>
      <c r="E78" s="15" t="s">
        <v>1395</v>
      </c>
      <c r="F78" s="15" t="s">
        <v>1359</v>
      </c>
      <c r="G78" s="23">
        <v>6800</v>
      </c>
      <c r="H78" s="26">
        <v>44769</v>
      </c>
      <c r="I78" s="26">
        <v>44769</v>
      </c>
      <c r="J78" s="33">
        <f t="shared" si="2"/>
        <v>0</v>
      </c>
      <c r="K78" s="23">
        <f t="shared" si="3"/>
        <v>0</v>
      </c>
      <c r="L78" s="23"/>
    </row>
    <row r="79" spans="1:12" x14ac:dyDescent="0.25">
      <c r="A79" s="12"/>
      <c r="B79" s="12"/>
      <c r="C79" s="24" t="s">
        <v>288</v>
      </c>
      <c r="D79" s="22">
        <v>312022</v>
      </c>
      <c r="E79" s="21" t="s">
        <v>291</v>
      </c>
      <c r="F79" s="21" t="s">
        <v>294</v>
      </c>
      <c r="G79" s="23">
        <v>241.5</v>
      </c>
      <c r="H79" s="24" t="s">
        <v>45</v>
      </c>
      <c r="I79" s="24" t="s">
        <v>293</v>
      </c>
      <c r="J79" s="33">
        <f t="shared" si="2"/>
        <v>28</v>
      </c>
      <c r="K79" s="23">
        <f t="shared" si="3"/>
        <v>6762</v>
      </c>
      <c r="L79" s="23"/>
    </row>
    <row r="80" spans="1:12" x14ac:dyDescent="0.25">
      <c r="A80" s="12"/>
      <c r="B80" s="12"/>
      <c r="C80" s="24" t="s">
        <v>295</v>
      </c>
      <c r="D80" s="22">
        <v>952022</v>
      </c>
      <c r="E80" s="21" t="s">
        <v>298</v>
      </c>
      <c r="F80" s="21" t="s">
        <v>52</v>
      </c>
      <c r="G80" s="23">
        <v>272.88</v>
      </c>
      <c r="H80" s="24" t="s">
        <v>45</v>
      </c>
      <c r="I80" s="24" t="s">
        <v>293</v>
      </c>
      <c r="J80" s="33">
        <f t="shared" si="2"/>
        <v>28</v>
      </c>
      <c r="K80" s="23">
        <f t="shared" si="3"/>
        <v>7640.6399999999994</v>
      </c>
      <c r="L80" s="23"/>
    </row>
    <row r="81" spans="1:12" x14ac:dyDescent="0.25">
      <c r="A81" s="12"/>
      <c r="B81" s="12"/>
      <c r="C81" s="24" t="s">
        <v>119</v>
      </c>
      <c r="D81" s="22">
        <v>3322</v>
      </c>
      <c r="E81" s="21" t="s">
        <v>302</v>
      </c>
      <c r="F81" s="21" t="s">
        <v>108</v>
      </c>
      <c r="G81" s="23">
        <v>750</v>
      </c>
      <c r="H81" s="24" t="s">
        <v>45</v>
      </c>
      <c r="I81" s="24" t="s">
        <v>293</v>
      </c>
      <c r="J81" s="33">
        <f t="shared" si="2"/>
        <v>28</v>
      </c>
      <c r="K81" s="23">
        <f t="shared" si="3"/>
        <v>21000</v>
      </c>
      <c r="L81" s="23"/>
    </row>
    <row r="82" spans="1:12" x14ac:dyDescent="0.25">
      <c r="A82" s="12"/>
      <c r="B82" s="12"/>
      <c r="C82" s="24" t="s">
        <v>125</v>
      </c>
      <c r="D82" s="22">
        <v>701</v>
      </c>
      <c r="E82" s="21" t="s">
        <v>314</v>
      </c>
      <c r="F82" s="21" t="s">
        <v>52</v>
      </c>
      <c r="G82" s="23">
        <v>394.02</v>
      </c>
      <c r="H82" s="24" t="s">
        <v>125</v>
      </c>
      <c r="I82" s="24" t="s">
        <v>293</v>
      </c>
      <c r="J82" s="33">
        <f t="shared" si="2"/>
        <v>90</v>
      </c>
      <c r="K82" s="23">
        <f t="shared" si="3"/>
        <v>35461.799999999996</v>
      </c>
      <c r="L82" s="23"/>
    </row>
    <row r="83" spans="1:12" x14ac:dyDescent="0.25">
      <c r="A83" s="12"/>
      <c r="B83" s="12"/>
      <c r="C83" s="24" t="s">
        <v>130</v>
      </c>
      <c r="D83" s="22">
        <v>334</v>
      </c>
      <c r="E83" s="21" t="s">
        <v>317</v>
      </c>
      <c r="F83" s="21" t="s">
        <v>52</v>
      </c>
      <c r="G83" s="23">
        <v>5658.96</v>
      </c>
      <c r="H83" s="24" t="s">
        <v>319</v>
      </c>
      <c r="I83" s="24" t="s">
        <v>293</v>
      </c>
      <c r="J83" s="33">
        <f t="shared" si="2"/>
        <v>29</v>
      </c>
      <c r="K83" s="23">
        <f t="shared" si="3"/>
        <v>164109.84</v>
      </c>
      <c r="L83" s="23"/>
    </row>
    <row r="84" spans="1:12" x14ac:dyDescent="0.25">
      <c r="A84" s="12"/>
      <c r="B84" s="12"/>
      <c r="C84" s="24" t="s">
        <v>130</v>
      </c>
      <c r="D84" s="22">
        <v>62022</v>
      </c>
      <c r="E84" s="21" t="s">
        <v>298</v>
      </c>
      <c r="F84" s="21" t="s">
        <v>52</v>
      </c>
      <c r="G84" s="23">
        <v>112</v>
      </c>
      <c r="H84" s="24" t="s">
        <v>45</v>
      </c>
      <c r="I84" s="24" t="s">
        <v>293</v>
      </c>
      <c r="J84" s="33">
        <f t="shared" si="2"/>
        <v>28</v>
      </c>
      <c r="K84" s="23">
        <f t="shared" si="3"/>
        <v>3136</v>
      </c>
      <c r="L84" s="23"/>
    </row>
    <row r="85" spans="1:12" x14ac:dyDescent="0.25">
      <c r="A85" s="12"/>
      <c r="B85" s="12"/>
      <c r="C85" s="24" t="s">
        <v>130</v>
      </c>
      <c r="D85" s="22">
        <v>42022</v>
      </c>
      <c r="E85" s="21" t="s">
        <v>298</v>
      </c>
      <c r="F85" s="21" t="s">
        <v>52</v>
      </c>
      <c r="G85" s="23">
        <v>1709.96</v>
      </c>
      <c r="H85" s="24" t="s">
        <v>45</v>
      </c>
      <c r="I85" s="24" t="s">
        <v>293</v>
      </c>
      <c r="J85" s="33">
        <f t="shared" si="2"/>
        <v>28</v>
      </c>
      <c r="K85" s="23">
        <f t="shared" si="3"/>
        <v>47878.880000000005</v>
      </c>
      <c r="L85" s="23"/>
    </row>
    <row r="86" spans="1:12" x14ac:dyDescent="0.25">
      <c r="A86" s="12"/>
      <c r="B86" s="12"/>
      <c r="C86" s="24" t="s">
        <v>130</v>
      </c>
      <c r="D86" s="22">
        <v>52022</v>
      </c>
      <c r="E86" s="21" t="s">
        <v>298</v>
      </c>
      <c r="F86" s="21" t="s">
        <v>52</v>
      </c>
      <c r="G86" s="23">
        <v>892</v>
      </c>
      <c r="H86" s="24" t="s">
        <v>45</v>
      </c>
      <c r="I86" s="24" t="s">
        <v>293</v>
      </c>
      <c r="J86" s="33">
        <f t="shared" si="2"/>
        <v>28</v>
      </c>
      <c r="K86" s="23">
        <f t="shared" si="3"/>
        <v>24976</v>
      </c>
      <c r="L86" s="23"/>
    </row>
    <row r="87" spans="1:12" x14ac:dyDescent="0.25">
      <c r="A87" s="12"/>
      <c r="B87" s="12"/>
      <c r="C87" s="24" t="s">
        <v>324</v>
      </c>
      <c r="D87" s="22">
        <v>457</v>
      </c>
      <c r="E87" s="21" t="s">
        <v>327</v>
      </c>
      <c r="F87" s="21" t="s">
        <v>1368</v>
      </c>
      <c r="G87" s="23">
        <v>6480</v>
      </c>
      <c r="H87" s="24" t="s">
        <v>45</v>
      </c>
      <c r="I87" s="24" t="s">
        <v>293</v>
      </c>
      <c r="J87" s="33">
        <f t="shared" si="2"/>
        <v>28</v>
      </c>
      <c r="K87" s="23">
        <f t="shared" si="3"/>
        <v>181440</v>
      </c>
      <c r="L87" s="23"/>
    </row>
    <row r="88" spans="1:12" x14ac:dyDescent="0.25">
      <c r="A88" s="12"/>
      <c r="B88" s="12"/>
      <c r="C88" s="24" t="s">
        <v>130</v>
      </c>
      <c r="D88" s="22">
        <v>900522</v>
      </c>
      <c r="E88" s="21" t="s">
        <v>307</v>
      </c>
      <c r="F88" s="21" t="s">
        <v>309</v>
      </c>
      <c r="G88" s="23">
        <v>6441.59</v>
      </c>
      <c r="H88" s="24" t="s">
        <v>293</v>
      </c>
      <c r="I88" s="24" t="s">
        <v>293</v>
      </c>
      <c r="J88" s="33">
        <f t="shared" si="2"/>
        <v>0</v>
      </c>
      <c r="K88" s="23">
        <f t="shared" si="3"/>
        <v>0</v>
      </c>
      <c r="L88" s="23"/>
    </row>
    <row r="89" spans="1:12" x14ac:dyDescent="0.25">
      <c r="A89" s="12"/>
      <c r="B89" s="12"/>
      <c r="C89" s="24" t="s">
        <v>331</v>
      </c>
      <c r="D89" s="22">
        <v>465</v>
      </c>
      <c r="E89" s="21" t="s">
        <v>327</v>
      </c>
      <c r="F89" s="21" t="s">
        <v>334</v>
      </c>
      <c r="G89" s="23">
        <v>1933.4</v>
      </c>
      <c r="H89" s="24" t="s">
        <v>45</v>
      </c>
      <c r="I89" s="24" t="s">
        <v>293</v>
      </c>
      <c r="J89" s="33">
        <f t="shared" si="2"/>
        <v>28</v>
      </c>
      <c r="K89" s="23">
        <f t="shared" si="3"/>
        <v>54135.200000000004</v>
      </c>
      <c r="L89" s="23"/>
    </row>
    <row r="90" spans="1:12" x14ac:dyDescent="0.25">
      <c r="A90" s="12"/>
      <c r="B90" s="12"/>
      <c r="C90" s="24" t="s">
        <v>130</v>
      </c>
      <c r="D90" s="22">
        <v>269</v>
      </c>
      <c r="E90" s="21" t="s">
        <v>337</v>
      </c>
      <c r="F90" s="21" t="s">
        <v>1368</v>
      </c>
      <c r="G90" s="23">
        <v>2694.12</v>
      </c>
      <c r="H90" s="24" t="s">
        <v>45</v>
      </c>
      <c r="I90" s="24" t="s">
        <v>293</v>
      </c>
      <c r="J90" s="33">
        <f t="shared" si="2"/>
        <v>28</v>
      </c>
      <c r="K90" s="23">
        <f t="shared" si="3"/>
        <v>75435.360000000001</v>
      </c>
      <c r="L90" s="23"/>
    </row>
    <row r="91" spans="1:12" x14ac:dyDescent="0.25">
      <c r="A91" s="12"/>
      <c r="B91" s="12"/>
      <c r="C91" s="24" t="s">
        <v>130</v>
      </c>
      <c r="D91" s="22">
        <v>272</v>
      </c>
      <c r="E91" s="21" t="s">
        <v>337</v>
      </c>
      <c r="F91" s="21" t="s">
        <v>1368</v>
      </c>
      <c r="G91" s="23">
        <v>1647</v>
      </c>
      <c r="H91" s="24" t="s">
        <v>45</v>
      </c>
      <c r="I91" s="24" t="s">
        <v>293</v>
      </c>
      <c r="J91" s="33">
        <f t="shared" si="2"/>
        <v>28</v>
      </c>
      <c r="K91" s="23">
        <f t="shared" si="3"/>
        <v>46116</v>
      </c>
      <c r="L91" s="23"/>
    </row>
    <row r="92" spans="1:12" x14ac:dyDescent="0.25">
      <c r="A92" s="12"/>
      <c r="B92" s="12"/>
      <c r="C92" s="24" t="s">
        <v>130</v>
      </c>
      <c r="D92" s="22">
        <v>270</v>
      </c>
      <c r="E92" s="21" t="s">
        <v>337</v>
      </c>
      <c r="F92" s="21" t="s">
        <v>1368</v>
      </c>
      <c r="G92" s="23">
        <v>3000</v>
      </c>
      <c r="H92" s="24" t="s">
        <v>45</v>
      </c>
      <c r="I92" s="24" t="s">
        <v>293</v>
      </c>
      <c r="J92" s="33">
        <f t="shared" si="2"/>
        <v>28</v>
      </c>
      <c r="K92" s="23">
        <f t="shared" si="3"/>
        <v>84000</v>
      </c>
      <c r="L92" s="23"/>
    </row>
    <row r="93" spans="1:12" x14ac:dyDescent="0.25">
      <c r="A93" s="12"/>
      <c r="B93" s="12"/>
      <c r="C93" s="24" t="s">
        <v>130</v>
      </c>
      <c r="D93" s="22">
        <v>271</v>
      </c>
      <c r="E93" s="21" t="s">
        <v>337</v>
      </c>
      <c r="F93" s="21" t="s">
        <v>1368</v>
      </c>
      <c r="G93" s="23">
        <v>1250</v>
      </c>
      <c r="H93" s="24" t="s">
        <v>45</v>
      </c>
      <c r="I93" s="24" t="s">
        <v>293</v>
      </c>
      <c r="J93" s="33">
        <f t="shared" si="2"/>
        <v>28</v>
      </c>
      <c r="K93" s="23">
        <f t="shared" si="3"/>
        <v>35000</v>
      </c>
      <c r="L93" s="23"/>
    </row>
    <row r="94" spans="1:12" x14ac:dyDescent="0.25">
      <c r="A94" s="12"/>
      <c r="B94" s="12"/>
      <c r="C94" s="24" t="s">
        <v>130</v>
      </c>
      <c r="D94" s="22">
        <v>273</v>
      </c>
      <c r="E94" s="21" t="s">
        <v>337</v>
      </c>
      <c r="F94" s="21" t="s">
        <v>1368</v>
      </c>
      <c r="G94" s="23">
        <v>1098</v>
      </c>
      <c r="H94" s="24" t="s">
        <v>45</v>
      </c>
      <c r="I94" s="24" t="s">
        <v>293</v>
      </c>
      <c r="J94" s="33">
        <f t="shared" si="2"/>
        <v>28</v>
      </c>
      <c r="K94" s="23">
        <f t="shared" si="3"/>
        <v>30744</v>
      </c>
      <c r="L94" s="23"/>
    </row>
    <row r="95" spans="1:12" x14ac:dyDescent="0.25">
      <c r="A95" s="12"/>
      <c r="B95" s="12"/>
      <c r="C95" s="24" t="s">
        <v>130</v>
      </c>
      <c r="D95" s="22">
        <v>268</v>
      </c>
      <c r="E95" s="21" t="s">
        <v>337</v>
      </c>
      <c r="F95" s="21" t="s">
        <v>1368</v>
      </c>
      <c r="G95" s="23">
        <v>3148</v>
      </c>
      <c r="H95" s="24" t="s">
        <v>45</v>
      </c>
      <c r="I95" s="24" t="s">
        <v>293</v>
      </c>
      <c r="J95" s="33">
        <f t="shared" si="2"/>
        <v>28</v>
      </c>
      <c r="K95" s="23">
        <f t="shared" si="3"/>
        <v>88144</v>
      </c>
      <c r="L95" s="23"/>
    </row>
    <row r="96" spans="1:12" x14ac:dyDescent="0.25">
      <c r="A96" s="12"/>
      <c r="B96" s="12"/>
      <c r="C96" s="24" t="s">
        <v>349</v>
      </c>
      <c r="D96" s="22">
        <v>284</v>
      </c>
      <c r="E96" s="21" t="s">
        <v>352</v>
      </c>
      <c r="F96" s="21" t="s">
        <v>153</v>
      </c>
      <c r="G96" s="23">
        <v>10857.44</v>
      </c>
      <c r="H96" s="24" t="s">
        <v>45</v>
      </c>
      <c r="I96" s="24" t="s">
        <v>293</v>
      </c>
      <c r="J96" s="33">
        <f t="shared" si="2"/>
        <v>28</v>
      </c>
      <c r="K96" s="23">
        <f t="shared" si="3"/>
        <v>304008.32000000001</v>
      </c>
      <c r="L96" s="23"/>
    </row>
    <row r="97" spans="1:12" x14ac:dyDescent="0.25">
      <c r="A97" s="12"/>
      <c r="B97" s="12"/>
      <c r="C97" s="24" t="s">
        <v>354</v>
      </c>
      <c r="D97" s="22">
        <v>286</v>
      </c>
      <c r="E97" s="21" t="s">
        <v>352</v>
      </c>
      <c r="F97" s="21" t="s">
        <v>357</v>
      </c>
      <c r="G97" s="23">
        <v>23043.24</v>
      </c>
      <c r="H97" s="24" t="s">
        <v>45</v>
      </c>
      <c r="I97" s="24" t="s">
        <v>293</v>
      </c>
      <c r="J97" s="33">
        <f t="shared" si="2"/>
        <v>28</v>
      </c>
      <c r="K97" s="23">
        <f t="shared" si="3"/>
        <v>645210.72000000009</v>
      </c>
      <c r="L97" s="23"/>
    </row>
    <row r="98" spans="1:12" x14ac:dyDescent="0.25">
      <c r="A98" s="12"/>
      <c r="B98" s="12"/>
      <c r="C98" s="24" t="s">
        <v>229</v>
      </c>
      <c r="D98" s="22">
        <v>288</v>
      </c>
      <c r="E98" s="21" t="s">
        <v>352</v>
      </c>
      <c r="F98" s="21" t="s">
        <v>153</v>
      </c>
      <c r="G98" s="23">
        <v>4349.93</v>
      </c>
      <c r="H98" s="24" t="s">
        <v>45</v>
      </c>
      <c r="I98" s="24" t="s">
        <v>293</v>
      </c>
      <c r="J98" s="33">
        <f t="shared" si="2"/>
        <v>28</v>
      </c>
      <c r="K98" s="23">
        <f t="shared" si="3"/>
        <v>121798.04000000001</v>
      </c>
      <c r="L98" s="23"/>
    </row>
    <row r="99" spans="1:12" x14ac:dyDescent="0.25">
      <c r="A99" s="12"/>
      <c r="B99" s="12"/>
      <c r="C99" s="24" t="s">
        <v>331</v>
      </c>
      <c r="D99" s="22">
        <v>283</v>
      </c>
      <c r="E99" s="21" t="s">
        <v>352</v>
      </c>
      <c r="F99" s="21" t="s">
        <v>153</v>
      </c>
      <c r="G99" s="23">
        <v>19507.849999999999</v>
      </c>
      <c r="H99" s="24" t="s">
        <v>45</v>
      </c>
      <c r="I99" s="24" t="s">
        <v>293</v>
      </c>
      <c r="J99" s="33">
        <f t="shared" si="2"/>
        <v>28</v>
      </c>
      <c r="K99" s="23">
        <f t="shared" si="3"/>
        <v>546219.79999999993</v>
      </c>
      <c r="L99" s="23"/>
    </row>
    <row r="100" spans="1:12" x14ac:dyDescent="0.25">
      <c r="A100" s="12"/>
      <c r="B100" s="12"/>
      <c r="C100" s="24" t="s">
        <v>354</v>
      </c>
      <c r="D100" s="22">
        <v>287</v>
      </c>
      <c r="E100" s="21" t="s">
        <v>352</v>
      </c>
      <c r="F100" s="21" t="s">
        <v>153</v>
      </c>
      <c r="G100" s="23">
        <v>578.04</v>
      </c>
      <c r="H100" s="24" t="s">
        <v>45</v>
      </c>
      <c r="I100" s="24" t="s">
        <v>293</v>
      </c>
      <c r="J100" s="33">
        <f t="shared" si="2"/>
        <v>28</v>
      </c>
      <c r="K100" s="23">
        <f t="shared" si="3"/>
        <v>16185.119999999999</v>
      </c>
      <c r="L100" s="23"/>
    </row>
    <row r="101" spans="1:12" x14ac:dyDescent="0.25">
      <c r="A101" s="12"/>
      <c r="B101" s="12"/>
      <c r="C101" s="24" t="s">
        <v>361</v>
      </c>
      <c r="D101" s="22">
        <v>407</v>
      </c>
      <c r="E101" s="21" t="s">
        <v>364</v>
      </c>
      <c r="F101" s="21" t="s">
        <v>334</v>
      </c>
      <c r="G101" s="23">
        <v>4980</v>
      </c>
      <c r="H101" s="24" t="s">
        <v>45</v>
      </c>
      <c r="I101" s="24" t="s">
        <v>293</v>
      </c>
      <c r="J101" s="33">
        <f t="shared" si="2"/>
        <v>28</v>
      </c>
      <c r="K101" s="23">
        <f t="shared" si="3"/>
        <v>139440</v>
      </c>
      <c r="L101" s="23"/>
    </row>
    <row r="102" spans="1:12" x14ac:dyDescent="0.25">
      <c r="A102" s="12"/>
      <c r="B102" s="12"/>
      <c r="C102" s="24" t="s">
        <v>361</v>
      </c>
      <c r="D102" s="22">
        <v>406</v>
      </c>
      <c r="E102" s="21" t="s">
        <v>364</v>
      </c>
      <c r="F102" s="21" t="s">
        <v>334</v>
      </c>
      <c r="G102" s="23">
        <v>7800</v>
      </c>
      <c r="H102" s="24" t="s">
        <v>45</v>
      </c>
      <c r="I102" s="24" t="s">
        <v>293</v>
      </c>
      <c r="J102" s="33">
        <f t="shared" si="2"/>
        <v>28</v>
      </c>
      <c r="K102" s="23">
        <f t="shared" si="3"/>
        <v>218400</v>
      </c>
      <c r="L102" s="23"/>
    </row>
    <row r="103" spans="1:12" x14ac:dyDescent="0.25">
      <c r="A103" s="12"/>
      <c r="B103" s="12"/>
      <c r="C103" s="24" t="s">
        <v>106</v>
      </c>
      <c r="D103" s="22">
        <v>11922</v>
      </c>
      <c r="E103" s="21" t="s">
        <v>370</v>
      </c>
      <c r="F103" s="21" t="s">
        <v>372</v>
      </c>
      <c r="G103" s="23">
        <v>9938.7199999999993</v>
      </c>
      <c r="H103" s="24" t="s">
        <v>45</v>
      </c>
      <c r="I103" s="24" t="s">
        <v>293</v>
      </c>
      <c r="J103" s="33">
        <f t="shared" si="2"/>
        <v>28</v>
      </c>
      <c r="K103" s="23">
        <f t="shared" si="3"/>
        <v>278284.15999999997</v>
      </c>
      <c r="L103" s="23"/>
    </row>
    <row r="104" spans="1:12" x14ac:dyDescent="0.25">
      <c r="A104" s="12"/>
      <c r="B104" s="12"/>
      <c r="C104" s="24" t="s">
        <v>106</v>
      </c>
      <c r="D104" s="22">
        <v>812022</v>
      </c>
      <c r="E104" s="21" t="s">
        <v>375</v>
      </c>
      <c r="F104" s="21" t="s">
        <v>108</v>
      </c>
      <c r="G104" s="23">
        <v>1600</v>
      </c>
      <c r="H104" s="24" t="s">
        <v>45</v>
      </c>
      <c r="I104" s="24" t="s">
        <v>293</v>
      </c>
      <c r="J104" s="33">
        <f t="shared" si="2"/>
        <v>28</v>
      </c>
      <c r="K104" s="23">
        <f t="shared" si="3"/>
        <v>44800</v>
      </c>
      <c r="L104" s="23"/>
    </row>
    <row r="105" spans="1:12" x14ac:dyDescent="0.25">
      <c r="A105" s="12"/>
      <c r="B105" s="12"/>
      <c r="C105" s="24" t="s">
        <v>106</v>
      </c>
      <c r="D105" s="22">
        <v>57441</v>
      </c>
      <c r="E105" s="21" t="s">
        <v>378</v>
      </c>
      <c r="F105" s="21" t="s">
        <v>52</v>
      </c>
      <c r="G105" s="23">
        <v>454.23</v>
      </c>
      <c r="H105" s="24" t="s">
        <v>45</v>
      </c>
      <c r="I105" s="24" t="s">
        <v>293</v>
      </c>
      <c r="J105" s="33">
        <f t="shared" si="2"/>
        <v>28</v>
      </c>
      <c r="K105" s="23">
        <f t="shared" si="3"/>
        <v>12718.44</v>
      </c>
      <c r="L105" s="23"/>
    </row>
    <row r="106" spans="1:12" x14ac:dyDescent="0.25">
      <c r="A106" s="12"/>
      <c r="B106" s="12"/>
      <c r="C106" s="24" t="s">
        <v>106</v>
      </c>
      <c r="D106" s="22">
        <v>862</v>
      </c>
      <c r="E106" s="21" t="s">
        <v>314</v>
      </c>
      <c r="F106" s="21" t="s">
        <v>108</v>
      </c>
      <c r="G106" s="23">
        <v>445.13</v>
      </c>
      <c r="H106" s="24" t="s">
        <v>45</v>
      </c>
      <c r="I106" s="24" t="s">
        <v>293</v>
      </c>
      <c r="J106" s="33">
        <f t="shared" si="2"/>
        <v>28</v>
      </c>
      <c r="K106" s="23">
        <f t="shared" si="3"/>
        <v>12463.64</v>
      </c>
      <c r="L106" s="23"/>
    </row>
    <row r="107" spans="1:12" x14ac:dyDescent="0.25">
      <c r="A107" s="12"/>
      <c r="B107" s="12"/>
      <c r="C107" s="24" t="s">
        <v>106</v>
      </c>
      <c r="D107" s="22">
        <v>1429</v>
      </c>
      <c r="E107" s="21" t="s">
        <v>384</v>
      </c>
      <c r="F107" s="21" t="s">
        <v>386</v>
      </c>
      <c r="G107" s="23">
        <v>6031.86</v>
      </c>
      <c r="H107" s="24" t="s">
        <v>45</v>
      </c>
      <c r="I107" s="24" t="s">
        <v>293</v>
      </c>
      <c r="J107" s="33">
        <f t="shared" si="2"/>
        <v>28</v>
      </c>
      <c r="K107" s="23">
        <f t="shared" si="3"/>
        <v>168892.08</v>
      </c>
      <c r="L107" s="23"/>
    </row>
    <row r="108" spans="1:12" x14ac:dyDescent="0.25">
      <c r="A108" s="12"/>
      <c r="B108" s="12"/>
      <c r="C108" s="24" t="s">
        <v>106</v>
      </c>
      <c r="D108" s="22">
        <v>1428</v>
      </c>
      <c r="E108" s="21" t="s">
        <v>384</v>
      </c>
      <c r="F108" s="21" t="s">
        <v>386</v>
      </c>
      <c r="G108" s="23">
        <v>5250</v>
      </c>
      <c r="H108" s="24" t="s">
        <v>45</v>
      </c>
      <c r="I108" s="24" t="s">
        <v>293</v>
      </c>
      <c r="J108" s="33">
        <f t="shared" si="2"/>
        <v>28</v>
      </c>
      <c r="K108" s="23">
        <f t="shared" si="3"/>
        <v>147000</v>
      </c>
      <c r="L108" s="23"/>
    </row>
    <row r="109" spans="1:12" x14ac:dyDescent="0.25">
      <c r="A109" s="12"/>
      <c r="B109" s="12"/>
      <c r="C109" s="24" t="s">
        <v>106</v>
      </c>
      <c r="D109" s="22">
        <v>125</v>
      </c>
      <c r="E109" s="21" t="s">
        <v>393</v>
      </c>
      <c r="F109" s="21" t="s">
        <v>158</v>
      </c>
      <c r="G109" s="23">
        <v>8281.35</v>
      </c>
      <c r="H109" s="24" t="s">
        <v>45</v>
      </c>
      <c r="I109" s="24" t="s">
        <v>293</v>
      </c>
      <c r="J109" s="33">
        <f t="shared" si="2"/>
        <v>28</v>
      </c>
      <c r="K109" s="23">
        <f t="shared" si="3"/>
        <v>231877.80000000002</v>
      </c>
      <c r="L109" s="23"/>
    </row>
    <row r="110" spans="1:12" x14ac:dyDescent="0.25">
      <c r="A110" s="12"/>
      <c r="B110" s="12"/>
      <c r="C110" s="24" t="s">
        <v>106</v>
      </c>
      <c r="D110" s="22">
        <v>748</v>
      </c>
      <c r="E110" s="21" t="s">
        <v>396</v>
      </c>
      <c r="F110" s="21" t="s">
        <v>1368</v>
      </c>
      <c r="G110" s="23">
        <v>16632</v>
      </c>
      <c r="H110" s="24" t="s">
        <v>45</v>
      </c>
      <c r="I110" s="24" t="s">
        <v>293</v>
      </c>
      <c r="J110" s="33">
        <f t="shared" si="2"/>
        <v>28</v>
      </c>
      <c r="K110" s="23">
        <f t="shared" si="3"/>
        <v>465696</v>
      </c>
      <c r="L110" s="23"/>
    </row>
    <row r="111" spans="1:12" x14ac:dyDescent="0.25">
      <c r="A111" s="12"/>
      <c r="B111" s="12"/>
      <c r="C111" s="24" t="s">
        <v>106</v>
      </c>
      <c r="D111" s="22">
        <v>400</v>
      </c>
      <c r="E111" s="21" t="s">
        <v>352</v>
      </c>
      <c r="F111" s="21" t="s">
        <v>153</v>
      </c>
      <c r="G111" s="23">
        <v>10600.3</v>
      </c>
      <c r="H111" s="24" t="s">
        <v>45</v>
      </c>
      <c r="I111" s="24" t="s">
        <v>293</v>
      </c>
      <c r="J111" s="33">
        <f t="shared" si="2"/>
        <v>28</v>
      </c>
      <c r="K111" s="23">
        <f t="shared" si="3"/>
        <v>296808.39999999997</v>
      </c>
      <c r="L111" s="23"/>
    </row>
    <row r="112" spans="1:12" x14ac:dyDescent="0.25">
      <c r="A112" s="12"/>
      <c r="B112" s="12"/>
      <c r="C112" s="24" t="s">
        <v>106</v>
      </c>
      <c r="D112" s="22">
        <v>900644</v>
      </c>
      <c r="E112" s="21" t="s">
        <v>307</v>
      </c>
      <c r="F112" s="21" t="s">
        <v>309</v>
      </c>
      <c r="G112" s="23">
        <v>13580.82</v>
      </c>
      <c r="H112" s="24" t="s">
        <v>293</v>
      </c>
      <c r="I112" s="24" t="s">
        <v>293</v>
      </c>
      <c r="J112" s="33">
        <f t="shared" si="2"/>
        <v>0</v>
      </c>
      <c r="K112" s="23">
        <f t="shared" si="3"/>
        <v>0</v>
      </c>
      <c r="L112" s="23"/>
    </row>
    <row r="113" spans="1:12" x14ac:dyDescent="0.25">
      <c r="A113" s="12"/>
      <c r="B113" s="12"/>
      <c r="C113" s="24" t="s">
        <v>106</v>
      </c>
      <c r="D113" s="22">
        <v>408</v>
      </c>
      <c r="E113" s="21" t="s">
        <v>352</v>
      </c>
      <c r="F113" s="21" t="s">
        <v>357</v>
      </c>
      <c r="G113" s="23">
        <v>9600</v>
      </c>
      <c r="H113" s="24" t="s">
        <v>45</v>
      </c>
      <c r="I113" s="24" t="s">
        <v>293</v>
      </c>
      <c r="J113" s="33">
        <f t="shared" si="2"/>
        <v>28</v>
      </c>
      <c r="K113" s="23">
        <f t="shared" si="3"/>
        <v>268800</v>
      </c>
      <c r="L113" s="23"/>
    </row>
    <row r="114" spans="1:12" x14ac:dyDescent="0.25">
      <c r="A114" s="12"/>
      <c r="B114" s="12"/>
      <c r="C114" s="24" t="s">
        <v>106</v>
      </c>
      <c r="D114" s="22">
        <v>750</v>
      </c>
      <c r="E114" s="21" t="s">
        <v>396</v>
      </c>
      <c r="F114" s="21" t="s">
        <v>1368</v>
      </c>
      <c r="G114" s="23">
        <v>890</v>
      </c>
      <c r="H114" s="24" t="s">
        <v>45</v>
      </c>
      <c r="I114" s="24" t="s">
        <v>293</v>
      </c>
      <c r="J114" s="33">
        <f t="shared" si="2"/>
        <v>28</v>
      </c>
      <c r="K114" s="23">
        <f t="shared" si="3"/>
        <v>24920</v>
      </c>
      <c r="L114" s="23"/>
    </row>
    <row r="115" spans="1:12" x14ac:dyDescent="0.25">
      <c r="A115" s="12"/>
      <c r="B115" s="12"/>
      <c r="C115" s="24" t="s">
        <v>106</v>
      </c>
      <c r="D115" s="22">
        <v>749</v>
      </c>
      <c r="E115" s="21" t="s">
        <v>396</v>
      </c>
      <c r="F115" s="21" t="s">
        <v>1368</v>
      </c>
      <c r="G115" s="23">
        <v>6441.48</v>
      </c>
      <c r="H115" s="24" t="s">
        <v>45</v>
      </c>
      <c r="I115" s="24" t="s">
        <v>293</v>
      </c>
      <c r="J115" s="33">
        <f t="shared" si="2"/>
        <v>28</v>
      </c>
      <c r="K115" s="23">
        <f t="shared" si="3"/>
        <v>180361.44</v>
      </c>
      <c r="L115" s="23"/>
    </row>
    <row r="116" spans="1:12" x14ac:dyDescent="0.25">
      <c r="A116" s="12"/>
      <c r="B116" s="12"/>
      <c r="C116" s="24" t="s">
        <v>106</v>
      </c>
      <c r="D116" s="22">
        <v>751</v>
      </c>
      <c r="E116" s="21" t="s">
        <v>396</v>
      </c>
      <c r="F116" s="21" t="s">
        <v>1368</v>
      </c>
      <c r="G116" s="23">
        <v>3212.11</v>
      </c>
      <c r="H116" s="24" t="s">
        <v>45</v>
      </c>
      <c r="I116" s="24" t="s">
        <v>293</v>
      </c>
      <c r="J116" s="33">
        <f t="shared" si="2"/>
        <v>28</v>
      </c>
      <c r="K116" s="23">
        <f t="shared" si="3"/>
        <v>89939.08</v>
      </c>
      <c r="L116" s="23"/>
    </row>
    <row r="117" spans="1:12" x14ac:dyDescent="0.25">
      <c r="A117" s="12"/>
      <c r="B117" s="12"/>
      <c r="C117" s="24" t="s">
        <v>106</v>
      </c>
      <c r="D117" s="22">
        <v>900645</v>
      </c>
      <c r="E117" s="21" t="s">
        <v>307</v>
      </c>
      <c r="F117" s="21" t="s">
        <v>309</v>
      </c>
      <c r="G117" s="23">
        <f>37472.01-2443.57</f>
        <v>35028.44</v>
      </c>
      <c r="H117" s="24" t="s">
        <v>293</v>
      </c>
      <c r="I117" s="24" t="s">
        <v>293</v>
      </c>
      <c r="J117" s="33">
        <f t="shared" si="2"/>
        <v>0</v>
      </c>
      <c r="K117" s="23">
        <f t="shared" si="3"/>
        <v>0</v>
      </c>
      <c r="L117" s="23"/>
    </row>
    <row r="118" spans="1:12" x14ac:dyDescent="0.25">
      <c r="A118" s="12"/>
      <c r="B118" s="12"/>
      <c r="C118" s="24" t="s">
        <v>106</v>
      </c>
      <c r="D118" s="22">
        <v>21002</v>
      </c>
      <c r="E118" s="21" t="s">
        <v>411</v>
      </c>
      <c r="F118" s="21" t="s">
        <v>153</v>
      </c>
      <c r="G118" s="23">
        <v>116.4</v>
      </c>
      <c r="H118" s="24" t="s">
        <v>45</v>
      </c>
      <c r="I118" s="24" t="s">
        <v>293</v>
      </c>
      <c r="J118" s="33">
        <f t="shared" si="2"/>
        <v>28</v>
      </c>
      <c r="K118" s="23">
        <f t="shared" si="3"/>
        <v>3259.2000000000003</v>
      </c>
      <c r="L118" s="23"/>
    </row>
    <row r="119" spans="1:12" x14ac:dyDescent="0.25">
      <c r="A119" s="12"/>
      <c r="B119" s="12"/>
      <c r="C119" s="24" t="s">
        <v>106</v>
      </c>
      <c r="D119" s="22">
        <v>21025</v>
      </c>
      <c r="E119" s="21" t="s">
        <v>411</v>
      </c>
      <c r="F119" s="21" t="s">
        <v>153</v>
      </c>
      <c r="G119" s="23">
        <v>4009.18</v>
      </c>
      <c r="H119" s="24" t="s">
        <v>45</v>
      </c>
      <c r="I119" s="24" t="s">
        <v>293</v>
      </c>
      <c r="J119" s="33">
        <f t="shared" si="2"/>
        <v>28</v>
      </c>
      <c r="K119" s="23">
        <f t="shared" si="3"/>
        <v>112257.04</v>
      </c>
      <c r="L119" s="23"/>
    </row>
    <row r="120" spans="1:12" x14ac:dyDescent="0.25">
      <c r="A120" s="12"/>
      <c r="B120" s="12"/>
      <c r="C120" s="24" t="s">
        <v>414</v>
      </c>
      <c r="D120" s="22">
        <v>155</v>
      </c>
      <c r="E120" s="21" t="s">
        <v>417</v>
      </c>
      <c r="F120" s="21" t="s">
        <v>153</v>
      </c>
      <c r="G120" s="23">
        <v>1000</v>
      </c>
      <c r="H120" s="24" t="s">
        <v>45</v>
      </c>
      <c r="I120" s="24" t="s">
        <v>293</v>
      </c>
      <c r="J120" s="33">
        <f t="shared" si="2"/>
        <v>28</v>
      </c>
      <c r="K120" s="23">
        <f t="shared" si="3"/>
        <v>28000</v>
      </c>
      <c r="L120" s="23"/>
    </row>
    <row r="121" spans="1:12" x14ac:dyDescent="0.25">
      <c r="A121" s="12"/>
      <c r="B121" s="12"/>
      <c r="C121" s="24" t="s">
        <v>30</v>
      </c>
      <c r="D121" s="22">
        <v>1122</v>
      </c>
      <c r="E121" s="21" t="s">
        <v>421</v>
      </c>
      <c r="F121" s="21" t="s">
        <v>422</v>
      </c>
      <c r="G121" s="23">
        <v>250</v>
      </c>
      <c r="H121" s="24" t="s">
        <v>30</v>
      </c>
      <c r="I121" s="24" t="s">
        <v>293</v>
      </c>
      <c r="J121" s="33">
        <f t="shared" si="2"/>
        <v>23</v>
      </c>
      <c r="K121" s="23">
        <f t="shared" si="3"/>
        <v>5750</v>
      </c>
      <c r="L121" s="23"/>
    </row>
    <row r="122" spans="1:12" x14ac:dyDescent="0.25">
      <c r="A122" s="12"/>
      <c r="B122" s="12"/>
      <c r="C122" s="24" t="s">
        <v>45</v>
      </c>
      <c r="D122" s="22">
        <v>56</v>
      </c>
      <c r="E122" s="21" t="s">
        <v>425</v>
      </c>
      <c r="F122" s="21" t="s">
        <v>426</v>
      </c>
      <c r="G122" s="23">
        <v>4008</v>
      </c>
      <c r="H122" s="24" t="s">
        <v>45</v>
      </c>
      <c r="I122" s="24" t="s">
        <v>293</v>
      </c>
      <c r="J122" s="33">
        <f t="shared" si="2"/>
        <v>28</v>
      </c>
      <c r="K122" s="23">
        <f t="shared" si="3"/>
        <v>112224</v>
      </c>
      <c r="L122" s="23"/>
    </row>
    <row r="123" spans="1:12" x14ac:dyDescent="0.25">
      <c r="A123" s="12"/>
      <c r="B123" s="12"/>
      <c r="C123" s="24" t="s">
        <v>45</v>
      </c>
      <c r="D123" s="22">
        <v>343</v>
      </c>
      <c r="E123" s="21" t="s">
        <v>429</v>
      </c>
      <c r="F123" s="21" t="s">
        <v>432</v>
      </c>
      <c r="G123" s="23">
        <v>68205.2</v>
      </c>
      <c r="H123" s="24" t="s">
        <v>431</v>
      </c>
      <c r="I123" s="24" t="s">
        <v>293</v>
      </c>
      <c r="J123" s="33">
        <f t="shared" si="2"/>
        <v>-2</v>
      </c>
      <c r="K123" s="23">
        <f t="shared" si="3"/>
        <v>-136410.4</v>
      </c>
      <c r="L123" s="23"/>
    </row>
    <row r="124" spans="1:12" x14ac:dyDescent="0.25">
      <c r="A124" s="12"/>
      <c r="B124" s="12"/>
      <c r="C124" s="24" t="s">
        <v>45</v>
      </c>
      <c r="D124" s="22">
        <v>11379</v>
      </c>
      <c r="E124" s="21" t="s">
        <v>435</v>
      </c>
      <c r="F124" s="21" t="s">
        <v>158</v>
      </c>
      <c r="G124" s="23">
        <v>3392.14</v>
      </c>
      <c r="H124" s="24" t="s">
        <v>45</v>
      </c>
      <c r="I124" s="24" t="s">
        <v>293</v>
      </c>
      <c r="J124" s="33">
        <f t="shared" si="2"/>
        <v>28</v>
      </c>
      <c r="K124" s="23">
        <f t="shared" si="3"/>
        <v>94979.92</v>
      </c>
      <c r="L124" s="23"/>
    </row>
    <row r="125" spans="1:12" x14ac:dyDescent="0.25">
      <c r="A125" s="12"/>
      <c r="B125" s="12"/>
      <c r="C125" s="24" t="s">
        <v>214</v>
      </c>
      <c r="D125" s="22">
        <v>22433</v>
      </c>
      <c r="E125" s="21" t="s">
        <v>438</v>
      </c>
      <c r="F125" s="21" t="s">
        <v>439</v>
      </c>
      <c r="G125" s="23">
        <v>7.87</v>
      </c>
      <c r="H125" s="24" t="s">
        <v>214</v>
      </c>
      <c r="I125" s="24" t="s">
        <v>293</v>
      </c>
      <c r="J125" s="33">
        <f t="shared" si="2"/>
        <v>1</v>
      </c>
      <c r="K125" s="23">
        <f t="shared" si="3"/>
        <v>7.87</v>
      </c>
      <c r="L125" s="23"/>
    </row>
    <row r="126" spans="1:12" x14ac:dyDescent="0.25">
      <c r="A126" s="12"/>
      <c r="B126" s="12"/>
      <c r="C126" s="24" t="s">
        <v>440</v>
      </c>
      <c r="D126" s="22">
        <v>140</v>
      </c>
      <c r="E126" s="21" t="s">
        <v>443</v>
      </c>
      <c r="F126" s="21" t="s">
        <v>444</v>
      </c>
      <c r="G126" s="23">
        <v>204.92</v>
      </c>
      <c r="H126" s="24" t="s">
        <v>440</v>
      </c>
      <c r="I126" s="24" t="s">
        <v>293</v>
      </c>
      <c r="J126" s="33">
        <f t="shared" si="2"/>
        <v>-4</v>
      </c>
      <c r="K126" s="23">
        <f t="shared" si="3"/>
        <v>-819.68</v>
      </c>
      <c r="L126" s="23"/>
    </row>
    <row r="127" spans="1:12" x14ac:dyDescent="0.25">
      <c r="A127" s="12"/>
      <c r="B127" s="12"/>
      <c r="C127" s="26">
        <v>44770</v>
      </c>
      <c r="D127" s="22">
        <v>0</v>
      </c>
      <c r="E127" s="15" t="s">
        <v>1399</v>
      </c>
      <c r="F127" s="15" t="s">
        <v>1359</v>
      </c>
      <c r="G127" s="23">
        <v>2406.9499999999998</v>
      </c>
      <c r="H127" s="26">
        <v>44770</v>
      </c>
      <c r="I127" s="26">
        <v>44770</v>
      </c>
      <c r="J127" s="33">
        <f t="shared" si="2"/>
        <v>0</v>
      </c>
      <c r="K127" s="23">
        <f t="shared" si="3"/>
        <v>0</v>
      </c>
      <c r="L127" s="23"/>
    </row>
    <row r="128" spans="1:12" x14ac:dyDescent="0.25">
      <c r="A128" s="12"/>
      <c r="B128" s="12"/>
      <c r="C128" s="24" t="s">
        <v>445</v>
      </c>
      <c r="D128" s="22">
        <v>4</v>
      </c>
      <c r="E128" s="21" t="s">
        <v>448</v>
      </c>
      <c r="F128" s="21" t="s">
        <v>1356</v>
      </c>
      <c r="G128" s="23">
        <v>600</v>
      </c>
      <c r="H128" s="24" t="s">
        <v>445</v>
      </c>
      <c r="I128" s="24" t="s">
        <v>283</v>
      </c>
      <c r="J128" s="33">
        <f t="shared" si="2"/>
        <v>8</v>
      </c>
      <c r="K128" s="23">
        <f t="shared" si="3"/>
        <v>4800</v>
      </c>
      <c r="L128" s="23"/>
    </row>
    <row r="129" spans="1:12" x14ac:dyDescent="0.25">
      <c r="A129" s="12"/>
      <c r="B129" s="12"/>
      <c r="C129" s="24" t="s">
        <v>450</v>
      </c>
      <c r="D129" s="22">
        <v>99142</v>
      </c>
      <c r="E129" s="21" t="s">
        <v>1380</v>
      </c>
      <c r="F129" s="21" t="s">
        <v>158</v>
      </c>
      <c r="G129" s="23">
        <v>7665.36</v>
      </c>
      <c r="H129" s="24" t="s">
        <v>184</v>
      </c>
      <c r="I129" s="24" t="s">
        <v>283</v>
      </c>
      <c r="J129" s="33">
        <f t="shared" si="2"/>
        <v>7</v>
      </c>
      <c r="K129" s="23">
        <f t="shared" si="3"/>
        <v>53657.52</v>
      </c>
      <c r="L129" s="23"/>
    </row>
    <row r="130" spans="1:12" x14ac:dyDescent="0.25">
      <c r="A130" s="12"/>
      <c r="B130" s="12"/>
      <c r="C130" s="24" t="s">
        <v>450</v>
      </c>
      <c r="D130" s="22">
        <v>99141</v>
      </c>
      <c r="E130" s="21" t="s">
        <v>1380</v>
      </c>
      <c r="F130" s="21" t="s">
        <v>158</v>
      </c>
      <c r="G130" s="23">
        <v>7651.42</v>
      </c>
      <c r="H130" s="24" t="s">
        <v>184</v>
      </c>
      <c r="I130" s="24" t="s">
        <v>283</v>
      </c>
      <c r="J130" s="33">
        <f t="shared" si="2"/>
        <v>7</v>
      </c>
      <c r="K130" s="23">
        <f t="shared" si="3"/>
        <v>53559.94</v>
      </c>
      <c r="L130" s="23"/>
    </row>
    <row r="131" spans="1:12" x14ac:dyDescent="0.25">
      <c r="A131" s="12"/>
      <c r="B131" s="12"/>
      <c r="C131" s="24" t="s">
        <v>319</v>
      </c>
      <c r="D131" s="22">
        <v>103347</v>
      </c>
      <c r="E131" s="21" t="s">
        <v>1380</v>
      </c>
      <c r="F131" s="21" t="s">
        <v>158</v>
      </c>
      <c r="G131" s="23">
        <v>8100.99</v>
      </c>
      <c r="H131" s="24" t="s">
        <v>283</v>
      </c>
      <c r="I131" s="24" t="s">
        <v>283</v>
      </c>
      <c r="J131" s="33">
        <f t="shared" si="2"/>
        <v>0</v>
      </c>
      <c r="K131" s="23">
        <f t="shared" si="3"/>
        <v>0</v>
      </c>
      <c r="L131" s="23"/>
    </row>
    <row r="132" spans="1:12" x14ac:dyDescent="0.25">
      <c r="A132" s="12"/>
      <c r="B132" s="12"/>
      <c r="C132" s="24" t="s">
        <v>93</v>
      </c>
      <c r="D132" s="22">
        <v>10422</v>
      </c>
      <c r="E132" s="21" t="s">
        <v>456</v>
      </c>
      <c r="F132" s="21" t="s">
        <v>1358</v>
      </c>
      <c r="G132" s="23">
        <v>5627.07</v>
      </c>
      <c r="H132" s="24" t="s">
        <v>93</v>
      </c>
      <c r="I132" s="24" t="s">
        <v>283</v>
      </c>
      <c r="J132" s="33">
        <f t="shared" si="2"/>
        <v>25</v>
      </c>
      <c r="K132" s="23">
        <f t="shared" si="3"/>
        <v>140676.75</v>
      </c>
      <c r="L132" s="23"/>
    </row>
    <row r="133" spans="1:12" x14ac:dyDescent="0.25">
      <c r="A133" s="12"/>
      <c r="B133" s="12"/>
      <c r="C133" s="26">
        <v>44771</v>
      </c>
      <c r="D133" s="22">
        <v>0</v>
      </c>
      <c r="E133" s="15" t="s">
        <v>1397</v>
      </c>
      <c r="F133" s="15" t="s">
        <v>1359</v>
      </c>
      <c r="G133" s="23">
        <v>8000</v>
      </c>
      <c r="H133" s="26">
        <v>44771</v>
      </c>
      <c r="I133" s="26">
        <v>44771</v>
      </c>
      <c r="J133" s="33">
        <f t="shared" si="2"/>
        <v>0</v>
      </c>
      <c r="K133" s="23">
        <f t="shared" si="3"/>
        <v>0</v>
      </c>
      <c r="L133" s="23"/>
    </row>
    <row r="134" spans="1:12" x14ac:dyDescent="0.25">
      <c r="A134" s="12"/>
      <c r="B134" s="12"/>
      <c r="C134" s="26">
        <v>44771</v>
      </c>
      <c r="D134" s="22">
        <v>0</v>
      </c>
      <c r="E134" s="15" t="s">
        <v>1400</v>
      </c>
      <c r="F134" s="15" t="s">
        <v>1401</v>
      </c>
      <c r="G134" s="23">
        <v>115620</v>
      </c>
      <c r="H134" s="26">
        <v>44771</v>
      </c>
      <c r="I134" s="26">
        <v>44771</v>
      </c>
      <c r="J134" s="33">
        <f t="shared" si="2"/>
        <v>0</v>
      </c>
      <c r="K134" s="23">
        <f t="shared" si="3"/>
        <v>0</v>
      </c>
      <c r="L134" s="23"/>
    </row>
    <row r="135" spans="1:12" x14ac:dyDescent="0.25">
      <c r="A135" s="12"/>
      <c r="B135" s="12"/>
      <c r="C135" s="24" t="s">
        <v>107</v>
      </c>
      <c r="D135" s="22">
        <v>346218</v>
      </c>
      <c r="E135" s="21" t="s">
        <v>163</v>
      </c>
      <c r="F135" s="21" t="s">
        <v>158</v>
      </c>
      <c r="G135" s="23">
        <v>16246.18</v>
      </c>
      <c r="H135" s="24" t="s">
        <v>431</v>
      </c>
      <c r="I135" s="24" t="s">
        <v>440</v>
      </c>
      <c r="J135" s="33">
        <f t="shared" ref="J135:J198" si="4">IF(OR(H135=0,I135=0),0,I135-H135)</f>
        <v>2</v>
      </c>
      <c r="K135" s="23">
        <f t="shared" ref="K135:K198" si="5">G135*J135</f>
        <v>32492.36</v>
      </c>
      <c r="L135" s="23"/>
    </row>
    <row r="136" spans="1:12" x14ac:dyDescent="0.25">
      <c r="A136" s="12"/>
      <c r="B136" s="12"/>
      <c r="C136" s="24" t="s">
        <v>107</v>
      </c>
      <c r="D136" s="22">
        <v>346219</v>
      </c>
      <c r="E136" s="21" t="s">
        <v>163</v>
      </c>
      <c r="F136" s="21" t="s">
        <v>158</v>
      </c>
      <c r="G136" s="23">
        <v>4464.9399999999996</v>
      </c>
      <c r="H136" s="24" t="s">
        <v>431</v>
      </c>
      <c r="I136" s="24" t="s">
        <v>440</v>
      </c>
      <c r="J136" s="33">
        <f t="shared" si="4"/>
        <v>2</v>
      </c>
      <c r="K136" s="23">
        <f t="shared" si="5"/>
        <v>8929.8799999999992</v>
      </c>
      <c r="L136" s="23"/>
    </row>
    <row r="137" spans="1:12" x14ac:dyDescent="0.25">
      <c r="A137" s="12"/>
      <c r="B137" s="12"/>
      <c r="C137" s="24" t="s">
        <v>107</v>
      </c>
      <c r="D137" s="22">
        <v>346468</v>
      </c>
      <c r="E137" s="21" t="s">
        <v>163</v>
      </c>
      <c r="F137" s="21" t="s">
        <v>158</v>
      </c>
      <c r="G137" s="23">
        <v>170.4</v>
      </c>
      <c r="H137" s="24" t="s">
        <v>431</v>
      </c>
      <c r="I137" s="24" t="s">
        <v>440</v>
      </c>
      <c r="J137" s="33">
        <f t="shared" si="4"/>
        <v>2</v>
      </c>
      <c r="K137" s="23">
        <f t="shared" si="5"/>
        <v>340.8</v>
      </c>
      <c r="L137" s="23"/>
    </row>
    <row r="138" spans="1:12" x14ac:dyDescent="0.25">
      <c r="A138" s="12"/>
      <c r="B138" s="12"/>
      <c r="C138" s="24" t="s">
        <v>107</v>
      </c>
      <c r="D138" s="22">
        <v>346305</v>
      </c>
      <c r="E138" s="21" t="s">
        <v>163</v>
      </c>
      <c r="F138" s="21" t="s">
        <v>158</v>
      </c>
      <c r="G138" s="23">
        <v>453.8</v>
      </c>
      <c r="H138" s="24" t="s">
        <v>431</v>
      </c>
      <c r="I138" s="24" t="s">
        <v>440</v>
      </c>
      <c r="J138" s="33">
        <f t="shared" si="4"/>
        <v>2</v>
      </c>
      <c r="K138" s="23">
        <f t="shared" si="5"/>
        <v>907.6</v>
      </c>
      <c r="L138" s="23"/>
    </row>
    <row r="139" spans="1:12" x14ac:dyDescent="0.25">
      <c r="A139" s="12"/>
      <c r="B139" s="12"/>
      <c r="C139" s="24" t="s">
        <v>431</v>
      </c>
      <c r="D139" s="22">
        <v>23048</v>
      </c>
      <c r="E139" s="21" t="s">
        <v>465</v>
      </c>
      <c r="F139" s="21" t="s">
        <v>466</v>
      </c>
      <c r="G139" s="23">
        <v>76.709999999999994</v>
      </c>
      <c r="H139" s="24" t="s">
        <v>431</v>
      </c>
      <c r="I139" s="24" t="s">
        <v>440</v>
      </c>
      <c r="J139" s="33">
        <f t="shared" si="4"/>
        <v>2</v>
      </c>
      <c r="K139" s="23">
        <f t="shared" si="5"/>
        <v>153.41999999999999</v>
      </c>
      <c r="L139" s="23"/>
    </row>
    <row r="140" spans="1:12" x14ac:dyDescent="0.25">
      <c r="A140" s="12"/>
      <c r="B140" s="12"/>
      <c r="C140" s="24" t="s">
        <v>431</v>
      </c>
      <c r="D140" s="22">
        <v>23047</v>
      </c>
      <c r="E140" s="21" t="s">
        <v>465</v>
      </c>
      <c r="F140" s="21" t="s">
        <v>466</v>
      </c>
      <c r="G140" s="23">
        <v>72.790000000000006</v>
      </c>
      <c r="H140" s="24" t="s">
        <v>431</v>
      </c>
      <c r="I140" s="24" t="s">
        <v>440</v>
      </c>
      <c r="J140" s="33">
        <f t="shared" si="4"/>
        <v>2</v>
      </c>
      <c r="K140" s="23">
        <f t="shared" si="5"/>
        <v>145.58000000000001</v>
      </c>
      <c r="L140" s="23"/>
    </row>
    <row r="141" spans="1:12" x14ac:dyDescent="0.25">
      <c r="A141" s="12"/>
      <c r="B141" s="12"/>
      <c r="C141" s="24" t="s">
        <v>431</v>
      </c>
      <c r="D141" s="22">
        <v>23051</v>
      </c>
      <c r="E141" s="21" t="s">
        <v>465</v>
      </c>
      <c r="F141" s="21" t="s">
        <v>466</v>
      </c>
      <c r="G141" s="23">
        <v>349.74</v>
      </c>
      <c r="H141" s="24" t="s">
        <v>431</v>
      </c>
      <c r="I141" s="24" t="s">
        <v>440</v>
      </c>
      <c r="J141" s="33">
        <f t="shared" si="4"/>
        <v>2</v>
      </c>
      <c r="K141" s="23">
        <f t="shared" si="5"/>
        <v>699.48</v>
      </c>
      <c r="L141" s="23"/>
    </row>
    <row r="142" spans="1:12" x14ac:dyDescent="0.25">
      <c r="A142" s="12"/>
      <c r="B142" s="12"/>
      <c r="C142" s="24" t="s">
        <v>431</v>
      </c>
      <c r="D142" s="22">
        <v>25764</v>
      </c>
      <c r="E142" s="21" t="s">
        <v>471</v>
      </c>
      <c r="F142" s="21" t="s">
        <v>472</v>
      </c>
      <c r="G142" s="23">
        <v>6.79</v>
      </c>
      <c r="H142" s="24" t="s">
        <v>431</v>
      </c>
      <c r="I142" s="24" t="s">
        <v>440</v>
      </c>
      <c r="J142" s="33">
        <f t="shared" si="4"/>
        <v>2</v>
      </c>
      <c r="K142" s="23">
        <f t="shared" si="5"/>
        <v>13.58</v>
      </c>
      <c r="L142" s="23"/>
    </row>
    <row r="143" spans="1:12" x14ac:dyDescent="0.25">
      <c r="A143" s="12"/>
      <c r="B143" s="12"/>
      <c r="C143" s="24" t="s">
        <v>431</v>
      </c>
      <c r="D143" s="22">
        <v>25767</v>
      </c>
      <c r="E143" s="21" t="s">
        <v>471</v>
      </c>
      <c r="F143" s="21" t="s">
        <v>472</v>
      </c>
      <c r="G143" s="23">
        <v>46.28</v>
      </c>
      <c r="H143" s="24" t="s">
        <v>431</v>
      </c>
      <c r="I143" s="24" t="s">
        <v>440</v>
      </c>
      <c r="J143" s="33">
        <f t="shared" si="4"/>
        <v>2</v>
      </c>
      <c r="K143" s="23">
        <f t="shared" si="5"/>
        <v>92.56</v>
      </c>
      <c r="L143" s="23"/>
    </row>
    <row r="144" spans="1:12" x14ac:dyDescent="0.25">
      <c r="A144" s="12"/>
      <c r="B144" s="12"/>
      <c r="C144" s="24" t="s">
        <v>440</v>
      </c>
      <c r="D144" s="22">
        <v>191</v>
      </c>
      <c r="E144" s="21" t="s">
        <v>476</v>
      </c>
      <c r="F144" s="21" t="s">
        <v>1371</v>
      </c>
      <c r="G144" s="23">
        <v>126</v>
      </c>
      <c r="H144" s="24" t="s">
        <v>440</v>
      </c>
      <c r="I144" s="24" t="s">
        <v>477</v>
      </c>
      <c r="J144" s="33">
        <f t="shared" si="4"/>
        <v>1</v>
      </c>
      <c r="K144" s="23">
        <f t="shared" si="5"/>
        <v>126</v>
      </c>
      <c r="L144" s="23"/>
    </row>
    <row r="145" spans="1:12" x14ac:dyDescent="0.25">
      <c r="A145" s="12"/>
      <c r="B145" s="12"/>
      <c r="C145" s="24" t="s">
        <v>440</v>
      </c>
      <c r="D145" s="22">
        <v>16</v>
      </c>
      <c r="E145" s="21" t="s">
        <v>28</v>
      </c>
      <c r="F145" s="21" t="s">
        <v>1356</v>
      </c>
      <c r="G145" s="23">
        <v>1816.96</v>
      </c>
      <c r="H145" s="24" t="s">
        <v>440</v>
      </c>
      <c r="I145" s="24" t="s">
        <v>481</v>
      </c>
      <c r="J145" s="33">
        <f t="shared" si="4"/>
        <v>2</v>
      </c>
      <c r="K145" s="23">
        <f t="shared" si="5"/>
        <v>3633.92</v>
      </c>
      <c r="L145" s="23"/>
    </row>
    <row r="146" spans="1:12" x14ac:dyDescent="0.25">
      <c r="A146" s="12"/>
      <c r="B146" s="12"/>
      <c r="C146" s="24" t="s">
        <v>482</v>
      </c>
      <c r="D146" s="22">
        <v>64</v>
      </c>
      <c r="E146" s="21" t="s">
        <v>485</v>
      </c>
      <c r="F146" s="21" t="s">
        <v>131</v>
      </c>
      <c r="G146" s="23">
        <v>371.65</v>
      </c>
      <c r="H146" s="24" t="s">
        <v>68</v>
      </c>
      <c r="I146" s="24" t="s">
        <v>487</v>
      </c>
      <c r="J146" s="33">
        <f t="shared" si="4"/>
        <v>64</v>
      </c>
      <c r="K146" s="23">
        <f t="shared" si="5"/>
        <v>23785.599999999999</v>
      </c>
      <c r="L146" s="23"/>
    </row>
    <row r="147" spans="1:12" x14ac:dyDescent="0.25">
      <c r="A147" s="12"/>
      <c r="B147" s="12"/>
      <c r="C147" s="24" t="s">
        <v>488</v>
      </c>
      <c r="D147" s="22">
        <v>27</v>
      </c>
      <c r="E147" s="21" t="s">
        <v>491</v>
      </c>
      <c r="F147" s="21" t="s">
        <v>108</v>
      </c>
      <c r="G147" s="23">
        <v>950</v>
      </c>
      <c r="H147" s="24" t="s">
        <v>493</v>
      </c>
      <c r="I147" s="24" t="s">
        <v>487</v>
      </c>
      <c r="J147" s="33">
        <f t="shared" si="4"/>
        <v>90</v>
      </c>
      <c r="K147" s="23">
        <f t="shared" si="5"/>
        <v>85500</v>
      </c>
      <c r="L147" s="23"/>
    </row>
    <row r="148" spans="1:12" x14ac:dyDescent="0.25">
      <c r="A148" s="12"/>
      <c r="B148" s="12"/>
      <c r="C148" s="24" t="s">
        <v>494</v>
      </c>
      <c r="D148" s="22">
        <v>3256</v>
      </c>
      <c r="E148" s="21" t="s">
        <v>497</v>
      </c>
      <c r="F148" s="21" t="s">
        <v>1365</v>
      </c>
      <c r="G148" s="23">
        <v>30.13</v>
      </c>
      <c r="H148" s="24" t="s">
        <v>130</v>
      </c>
      <c r="I148" s="24" t="s">
        <v>487</v>
      </c>
      <c r="J148" s="33">
        <f t="shared" si="4"/>
        <v>96</v>
      </c>
      <c r="K148" s="23">
        <f t="shared" si="5"/>
        <v>2892.48</v>
      </c>
      <c r="L148" s="23"/>
    </row>
    <row r="149" spans="1:12" x14ac:dyDescent="0.25">
      <c r="A149" s="12"/>
      <c r="B149" s="12"/>
      <c r="C149" s="24" t="s">
        <v>494</v>
      </c>
      <c r="D149" s="22">
        <v>3257</v>
      </c>
      <c r="E149" s="21" t="s">
        <v>497</v>
      </c>
      <c r="F149" s="21" t="s">
        <v>1365</v>
      </c>
      <c r="G149" s="23">
        <v>34.99</v>
      </c>
      <c r="H149" s="24" t="s">
        <v>130</v>
      </c>
      <c r="I149" s="24" t="s">
        <v>487</v>
      </c>
      <c r="J149" s="33">
        <f t="shared" si="4"/>
        <v>96</v>
      </c>
      <c r="K149" s="23">
        <f t="shared" si="5"/>
        <v>3359.04</v>
      </c>
      <c r="L149" s="23"/>
    </row>
    <row r="150" spans="1:12" x14ac:dyDescent="0.25">
      <c r="A150" s="12"/>
      <c r="B150" s="12"/>
      <c r="C150" s="24" t="s">
        <v>501</v>
      </c>
      <c r="D150" s="22">
        <v>30</v>
      </c>
      <c r="E150" s="21" t="s">
        <v>491</v>
      </c>
      <c r="F150" s="21" t="s">
        <v>108</v>
      </c>
      <c r="G150" s="23">
        <v>1050</v>
      </c>
      <c r="H150" s="24" t="s">
        <v>106</v>
      </c>
      <c r="I150" s="24" t="s">
        <v>487</v>
      </c>
      <c r="J150" s="33">
        <f t="shared" si="4"/>
        <v>65</v>
      </c>
      <c r="K150" s="23">
        <f t="shared" si="5"/>
        <v>68250</v>
      </c>
      <c r="L150" s="23"/>
    </row>
    <row r="151" spans="1:12" x14ac:dyDescent="0.25">
      <c r="A151" s="12"/>
      <c r="B151" s="12"/>
      <c r="C151" s="24" t="s">
        <v>119</v>
      </c>
      <c r="D151" s="22">
        <v>1725</v>
      </c>
      <c r="E151" s="21" t="s">
        <v>506</v>
      </c>
      <c r="F151" s="21" t="s">
        <v>108</v>
      </c>
      <c r="G151" s="23">
        <v>503.25</v>
      </c>
      <c r="H151" s="24" t="s">
        <v>106</v>
      </c>
      <c r="I151" s="24" t="s">
        <v>487</v>
      </c>
      <c r="J151" s="33">
        <f t="shared" si="4"/>
        <v>65</v>
      </c>
      <c r="K151" s="23">
        <f t="shared" si="5"/>
        <v>32711.25</v>
      </c>
      <c r="L151" s="23"/>
    </row>
    <row r="152" spans="1:12" x14ac:dyDescent="0.25">
      <c r="A152" s="12"/>
      <c r="B152" s="12"/>
      <c r="C152" s="24" t="s">
        <v>508</v>
      </c>
      <c r="D152" s="22">
        <v>1941</v>
      </c>
      <c r="E152" s="21" t="s">
        <v>506</v>
      </c>
      <c r="F152" s="21" t="s">
        <v>108</v>
      </c>
      <c r="G152" s="23">
        <v>2506.02</v>
      </c>
      <c r="H152" s="24" t="s">
        <v>106</v>
      </c>
      <c r="I152" s="24" t="s">
        <v>487</v>
      </c>
      <c r="J152" s="33">
        <f t="shared" si="4"/>
        <v>65</v>
      </c>
      <c r="K152" s="23">
        <f t="shared" si="5"/>
        <v>162891.29999999999</v>
      </c>
      <c r="L152" s="23"/>
    </row>
    <row r="153" spans="1:12" x14ac:dyDescent="0.25">
      <c r="A153" s="12"/>
      <c r="B153" s="12"/>
      <c r="C153" s="24" t="s">
        <v>130</v>
      </c>
      <c r="D153" s="22">
        <v>422022</v>
      </c>
      <c r="E153" s="21" t="s">
        <v>512</v>
      </c>
      <c r="F153" s="21" t="s">
        <v>52</v>
      </c>
      <c r="G153" s="23">
        <v>277.2</v>
      </c>
      <c r="H153" s="24" t="s">
        <v>319</v>
      </c>
      <c r="I153" s="24" t="s">
        <v>487</v>
      </c>
      <c r="J153" s="33">
        <f t="shared" si="4"/>
        <v>36</v>
      </c>
      <c r="K153" s="23">
        <f t="shared" si="5"/>
        <v>9979.1999999999989</v>
      </c>
      <c r="L153" s="23"/>
    </row>
    <row r="154" spans="1:12" x14ac:dyDescent="0.25">
      <c r="A154" s="12"/>
      <c r="B154" s="12"/>
      <c r="C154" s="24" t="s">
        <v>130</v>
      </c>
      <c r="D154" s="22">
        <v>432022</v>
      </c>
      <c r="E154" s="21" t="s">
        <v>512</v>
      </c>
      <c r="F154" s="21" t="s">
        <v>52</v>
      </c>
      <c r="G154" s="23">
        <v>462</v>
      </c>
      <c r="H154" s="24" t="s">
        <v>319</v>
      </c>
      <c r="I154" s="24" t="s">
        <v>487</v>
      </c>
      <c r="J154" s="33">
        <f t="shared" si="4"/>
        <v>36</v>
      </c>
      <c r="K154" s="23">
        <f t="shared" si="5"/>
        <v>16632</v>
      </c>
      <c r="L154" s="23"/>
    </row>
    <row r="155" spans="1:12" x14ac:dyDescent="0.25">
      <c r="A155" s="12"/>
      <c r="B155" s="12"/>
      <c r="C155" s="24" t="s">
        <v>125</v>
      </c>
      <c r="D155" s="22">
        <v>24</v>
      </c>
      <c r="E155" s="21" t="s">
        <v>517</v>
      </c>
      <c r="F155" s="21" t="s">
        <v>519</v>
      </c>
      <c r="G155" s="23">
        <v>350</v>
      </c>
      <c r="H155" s="24" t="s">
        <v>518</v>
      </c>
      <c r="I155" s="24" t="s">
        <v>487</v>
      </c>
      <c r="J155" s="33">
        <f t="shared" si="4"/>
        <v>67</v>
      </c>
      <c r="K155" s="23">
        <f t="shared" si="5"/>
        <v>23450</v>
      </c>
      <c r="L155" s="23"/>
    </row>
    <row r="156" spans="1:12" x14ac:dyDescent="0.25">
      <c r="A156" s="12"/>
      <c r="B156" s="12"/>
      <c r="C156" s="24" t="s">
        <v>125</v>
      </c>
      <c r="D156" s="22">
        <v>23</v>
      </c>
      <c r="E156" s="21" t="s">
        <v>517</v>
      </c>
      <c r="F156" s="21" t="s">
        <v>519</v>
      </c>
      <c r="G156" s="23">
        <v>3184</v>
      </c>
      <c r="H156" s="24" t="s">
        <v>518</v>
      </c>
      <c r="I156" s="24" t="s">
        <v>487</v>
      </c>
      <c r="J156" s="33">
        <f t="shared" si="4"/>
        <v>67</v>
      </c>
      <c r="K156" s="23">
        <f t="shared" si="5"/>
        <v>213328</v>
      </c>
      <c r="L156" s="23"/>
    </row>
    <row r="157" spans="1:12" x14ac:dyDescent="0.25">
      <c r="A157" s="12"/>
      <c r="B157" s="12"/>
      <c r="C157" s="24" t="s">
        <v>130</v>
      </c>
      <c r="D157" s="22">
        <v>2105</v>
      </c>
      <c r="E157" s="21" t="s">
        <v>506</v>
      </c>
      <c r="F157" s="21" t="s">
        <v>108</v>
      </c>
      <c r="G157" s="23">
        <v>3050</v>
      </c>
      <c r="H157" s="24" t="s">
        <v>106</v>
      </c>
      <c r="I157" s="24" t="s">
        <v>487</v>
      </c>
      <c r="J157" s="33">
        <f t="shared" si="4"/>
        <v>65</v>
      </c>
      <c r="K157" s="23">
        <f t="shared" si="5"/>
        <v>198250</v>
      </c>
      <c r="L157" s="23"/>
    </row>
    <row r="158" spans="1:12" x14ac:dyDescent="0.25">
      <c r="A158" s="12"/>
      <c r="B158" s="12"/>
      <c r="C158" s="24" t="s">
        <v>130</v>
      </c>
      <c r="D158" s="22">
        <v>3344</v>
      </c>
      <c r="E158" s="21" t="s">
        <v>497</v>
      </c>
      <c r="F158" s="21" t="s">
        <v>1365</v>
      </c>
      <c r="G158" s="23">
        <v>22</v>
      </c>
      <c r="H158" s="24" t="s">
        <v>106</v>
      </c>
      <c r="I158" s="24" t="s">
        <v>487</v>
      </c>
      <c r="J158" s="33">
        <f t="shared" si="4"/>
        <v>65</v>
      </c>
      <c r="K158" s="23">
        <f t="shared" si="5"/>
        <v>1430</v>
      </c>
      <c r="L158" s="23"/>
    </row>
    <row r="159" spans="1:12" x14ac:dyDescent="0.25">
      <c r="A159" s="12"/>
      <c r="B159" s="12"/>
      <c r="C159" s="24" t="s">
        <v>130</v>
      </c>
      <c r="D159" s="22">
        <v>3343</v>
      </c>
      <c r="E159" s="21" t="s">
        <v>497</v>
      </c>
      <c r="F159" s="21" t="s">
        <v>1365</v>
      </c>
      <c r="G159" s="23">
        <v>37.799999999999997</v>
      </c>
      <c r="H159" s="24" t="s">
        <v>106</v>
      </c>
      <c r="I159" s="24" t="s">
        <v>487</v>
      </c>
      <c r="J159" s="33">
        <f t="shared" si="4"/>
        <v>65</v>
      </c>
      <c r="K159" s="23">
        <f t="shared" si="5"/>
        <v>2457</v>
      </c>
      <c r="L159" s="23"/>
    </row>
    <row r="160" spans="1:12" x14ac:dyDescent="0.25">
      <c r="A160" s="12"/>
      <c r="B160" s="12"/>
      <c r="C160" s="24" t="s">
        <v>493</v>
      </c>
      <c r="D160" s="22">
        <v>855</v>
      </c>
      <c r="E160" s="21" t="s">
        <v>526</v>
      </c>
      <c r="F160" s="21" t="s">
        <v>439</v>
      </c>
      <c r="G160" s="23">
        <v>122.4</v>
      </c>
      <c r="H160" s="24" t="s">
        <v>191</v>
      </c>
      <c r="I160" s="24" t="s">
        <v>487</v>
      </c>
      <c r="J160" s="33">
        <f t="shared" si="4"/>
        <v>4</v>
      </c>
      <c r="K160" s="23">
        <f t="shared" si="5"/>
        <v>489.6</v>
      </c>
      <c r="L160" s="23"/>
    </row>
    <row r="161" spans="1:12" x14ac:dyDescent="0.25">
      <c r="A161" s="12"/>
      <c r="B161" s="12"/>
      <c r="C161" s="24" t="s">
        <v>331</v>
      </c>
      <c r="D161" s="22">
        <v>33</v>
      </c>
      <c r="E161" s="21" t="s">
        <v>530</v>
      </c>
      <c r="F161" s="21" t="s">
        <v>386</v>
      </c>
      <c r="G161" s="23">
        <v>4900</v>
      </c>
      <c r="H161" s="24" t="s">
        <v>253</v>
      </c>
      <c r="I161" s="24" t="s">
        <v>487</v>
      </c>
      <c r="J161" s="33">
        <f t="shared" si="4"/>
        <v>55</v>
      </c>
      <c r="K161" s="23">
        <f t="shared" si="5"/>
        <v>269500</v>
      </c>
      <c r="L161" s="23"/>
    </row>
    <row r="162" spans="1:12" x14ac:dyDescent="0.25">
      <c r="A162" s="12"/>
      <c r="B162" s="12"/>
      <c r="C162" s="24" t="s">
        <v>130</v>
      </c>
      <c r="D162" s="22">
        <v>427</v>
      </c>
      <c r="E162" s="21" t="s">
        <v>534</v>
      </c>
      <c r="F162" s="21" t="s">
        <v>536</v>
      </c>
      <c r="G162" s="23">
        <v>20998.04</v>
      </c>
      <c r="H162" s="24" t="s">
        <v>45</v>
      </c>
      <c r="I162" s="24" t="s">
        <v>487</v>
      </c>
      <c r="J162" s="33">
        <f t="shared" si="4"/>
        <v>35</v>
      </c>
      <c r="K162" s="23">
        <f t="shared" si="5"/>
        <v>734931.4</v>
      </c>
      <c r="L162" s="23"/>
    </row>
    <row r="163" spans="1:12" x14ac:dyDescent="0.25">
      <c r="A163" s="12"/>
      <c r="B163" s="12"/>
      <c r="C163" s="24" t="s">
        <v>130</v>
      </c>
      <c r="D163" s="22">
        <v>429</v>
      </c>
      <c r="E163" s="21" t="s">
        <v>534</v>
      </c>
      <c r="F163" s="21" t="s">
        <v>536</v>
      </c>
      <c r="G163" s="23">
        <v>8733.5499999999993</v>
      </c>
      <c r="H163" s="24" t="s">
        <v>45</v>
      </c>
      <c r="I163" s="24" t="s">
        <v>487</v>
      </c>
      <c r="J163" s="33">
        <f t="shared" si="4"/>
        <v>35</v>
      </c>
      <c r="K163" s="23">
        <f t="shared" si="5"/>
        <v>305674.25</v>
      </c>
      <c r="L163" s="23"/>
    </row>
    <row r="164" spans="1:12" x14ac:dyDescent="0.25">
      <c r="A164" s="12"/>
      <c r="B164" s="12"/>
      <c r="C164" s="24" t="s">
        <v>130</v>
      </c>
      <c r="D164" s="22">
        <v>428</v>
      </c>
      <c r="E164" s="21" t="s">
        <v>534</v>
      </c>
      <c r="F164" s="21" t="s">
        <v>536</v>
      </c>
      <c r="G164" s="23">
        <v>1701.91</v>
      </c>
      <c r="H164" s="24" t="s">
        <v>45</v>
      </c>
      <c r="I164" s="24" t="s">
        <v>487</v>
      </c>
      <c r="J164" s="33">
        <f t="shared" si="4"/>
        <v>35</v>
      </c>
      <c r="K164" s="23">
        <f t="shared" si="5"/>
        <v>59566.850000000006</v>
      </c>
      <c r="L164" s="23"/>
    </row>
    <row r="165" spans="1:12" x14ac:dyDescent="0.25">
      <c r="A165" s="12"/>
      <c r="B165" s="12"/>
      <c r="C165" s="24" t="s">
        <v>245</v>
      </c>
      <c r="D165" s="22">
        <v>168</v>
      </c>
      <c r="E165" s="21" t="s">
        <v>543</v>
      </c>
      <c r="F165" s="21" t="s">
        <v>131</v>
      </c>
      <c r="G165" s="23">
        <v>450</v>
      </c>
      <c r="H165" s="24" t="s">
        <v>256</v>
      </c>
      <c r="I165" s="24" t="s">
        <v>487</v>
      </c>
      <c r="J165" s="33">
        <f t="shared" si="4"/>
        <v>41</v>
      </c>
      <c r="K165" s="23">
        <f t="shared" si="5"/>
        <v>18450</v>
      </c>
      <c r="L165" s="23"/>
    </row>
    <row r="166" spans="1:12" x14ac:dyDescent="0.25">
      <c r="A166" s="12"/>
      <c r="B166" s="12"/>
      <c r="C166" s="24" t="s">
        <v>545</v>
      </c>
      <c r="D166" s="22">
        <v>602022</v>
      </c>
      <c r="E166" s="21" t="s">
        <v>548</v>
      </c>
      <c r="F166" s="21" t="s">
        <v>432</v>
      </c>
      <c r="G166" s="23">
        <v>761</v>
      </c>
      <c r="H166" s="24" t="s">
        <v>45</v>
      </c>
      <c r="I166" s="24" t="s">
        <v>487</v>
      </c>
      <c r="J166" s="33">
        <f t="shared" si="4"/>
        <v>35</v>
      </c>
      <c r="K166" s="23">
        <f t="shared" si="5"/>
        <v>26635</v>
      </c>
      <c r="L166" s="23"/>
    </row>
    <row r="167" spans="1:12" x14ac:dyDescent="0.25">
      <c r="A167" s="12"/>
      <c r="B167" s="12"/>
      <c r="C167" s="24" t="s">
        <v>130</v>
      </c>
      <c r="D167" s="22">
        <v>43</v>
      </c>
      <c r="E167" s="21" t="s">
        <v>552</v>
      </c>
      <c r="F167" s="21" t="s">
        <v>432</v>
      </c>
      <c r="G167" s="23">
        <v>2008.5</v>
      </c>
      <c r="H167" s="24" t="s">
        <v>106</v>
      </c>
      <c r="I167" s="24" t="s">
        <v>487</v>
      </c>
      <c r="J167" s="33">
        <f t="shared" si="4"/>
        <v>65</v>
      </c>
      <c r="K167" s="23">
        <f t="shared" si="5"/>
        <v>130552.5</v>
      </c>
      <c r="L167" s="23"/>
    </row>
    <row r="168" spans="1:12" x14ac:dyDescent="0.25">
      <c r="A168" s="12"/>
      <c r="B168" s="12"/>
      <c r="C168" s="24" t="s">
        <v>106</v>
      </c>
      <c r="D168" s="22">
        <v>1323</v>
      </c>
      <c r="E168" s="21" t="s">
        <v>555</v>
      </c>
      <c r="F168" s="21" t="s">
        <v>439</v>
      </c>
      <c r="G168" s="23">
        <v>980</v>
      </c>
      <c r="H168" s="24" t="s">
        <v>45</v>
      </c>
      <c r="I168" s="24" t="s">
        <v>487</v>
      </c>
      <c r="J168" s="33">
        <f t="shared" si="4"/>
        <v>35</v>
      </c>
      <c r="K168" s="23">
        <f t="shared" si="5"/>
        <v>34300</v>
      </c>
      <c r="L168" s="23"/>
    </row>
    <row r="169" spans="1:12" x14ac:dyDescent="0.25">
      <c r="A169" s="12"/>
      <c r="B169" s="12"/>
      <c r="C169" s="24" t="s">
        <v>106</v>
      </c>
      <c r="D169" s="22">
        <v>32</v>
      </c>
      <c r="E169" s="21" t="s">
        <v>517</v>
      </c>
      <c r="F169" s="21" t="s">
        <v>519</v>
      </c>
      <c r="G169" s="23">
        <v>1293.5</v>
      </c>
      <c r="H169" s="24" t="s">
        <v>45</v>
      </c>
      <c r="I169" s="24" t="s">
        <v>487</v>
      </c>
      <c r="J169" s="33">
        <f t="shared" si="4"/>
        <v>35</v>
      </c>
      <c r="K169" s="23">
        <f t="shared" si="5"/>
        <v>45272.5</v>
      </c>
      <c r="L169" s="23"/>
    </row>
    <row r="170" spans="1:12" x14ac:dyDescent="0.25">
      <c r="A170" s="12"/>
      <c r="B170" s="12"/>
      <c r="C170" s="24" t="s">
        <v>361</v>
      </c>
      <c r="D170" s="22">
        <v>931</v>
      </c>
      <c r="E170" s="21" t="s">
        <v>526</v>
      </c>
      <c r="F170" s="21" t="s">
        <v>439</v>
      </c>
      <c r="G170" s="23">
        <v>135.80000000000001</v>
      </c>
      <c r="H170" s="24" t="s">
        <v>45</v>
      </c>
      <c r="I170" s="24" t="s">
        <v>487</v>
      </c>
      <c r="J170" s="33">
        <f t="shared" si="4"/>
        <v>35</v>
      </c>
      <c r="K170" s="23">
        <f t="shared" si="5"/>
        <v>4753</v>
      </c>
      <c r="L170" s="23"/>
    </row>
    <row r="171" spans="1:12" x14ac:dyDescent="0.25">
      <c r="A171" s="12"/>
      <c r="B171" s="12"/>
      <c r="C171" s="24" t="s">
        <v>106</v>
      </c>
      <c r="D171" s="22">
        <v>31</v>
      </c>
      <c r="E171" s="21" t="s">
        <v>517</v>
      </c>
      <c r="F171" s="21" t="s">
        <v>519</v>
      </c>
      <c r="G171" s="23">
        <v>5596.87</v>
      </c>
      <c r="H171" s="24" t="s">
        <v>45</v>
      </c>
      <c r="I171" s="24" t="s">
        <v>487</v>
      </c>
      <c r="J171" s="33">
        <f t="shared" si="4"/>
        <v>35</v>
      </c>
      <c r="K171" s="23">
        <f t="shared" si="5"/>
        <v>195890.44999999998</v>
      </c>
      <c r="L171" s="23"/>
    </row>
    <row r="172" spans="1:12" x14ac:dyDescent="0.25">
      <c r="A172" s="12"/>
      <c r="B172" s="12"/>
      <c r="C172" s="24" t="s">
        <v>545</v>
      </c>
      <c r="D172" s="22">
        <v>4005</v>
      </c>
      <c r="E172" s="21" t="s">
        <v>1381</v>
      </c>
      <c r="F172" s="21" t="s">
        <v>52</v>
      </c>
      <c r="G172" s="23">
        <v>2520</v>
      </c>
      <c r="H172" s="24" t="s">
        <v>45</v>
      </c>
      <c r="I172" s="24" t="s">
        <v>487</v>
      </c>
      <c r="J172" s="33">
        <f t="shared" si="4"/>
        <v>35</v>
      </c>
      <c r="K172" s="23">
        <f t="shared" si="5"/>
        <v>88200</v>
      </c>
      <c r="L172" s="23"/>
    </row>
    <row r="173" spans="1:12" x14ac:dyDescent="0.25">
      <c r="A173" s="12"/>
      <c r="B173" s="12"/>
      <c r="C173" s="24" t="s">
        <v>106</v>
      </c>
      <c r="D173" s="22">
        <v>33</v>
      </c>
      <c r="E173" s="21" t="s">
        <v>517</v>
      </c>
      <c r="F173" s="21" t="s">
        <v>519</v>
      </c>
      <c r="G173" s="23">
        <v>350</v>
      </c>
      <c r="H173" s="24" t="s">
        <v>45</v>
      </c>
      <c r="I173" s="24" t="s">
        <v>487</v>
      </c>
      <c r="J173" s="33">
        <f t="shared" si="4"/>
        <v>35</v>
      </c>
      <c r="K173" s="23">
        <f t="shared" si="5"/>
        <v>12250</v>
      </c>
      <c r="L173" s="23"/>
    </row>
    <row r="174" spans="1:12" x14ac:dyDescent="0.25">
      <c r="A174" s="12"/>
      <c r="B174" s="12"/>
      <c r="C174" s="24" t="s">
        <v>545</v>
      </c>
      <c r="D174" s="22">
        <v>4004</v>
      </c>
      <c r="E174" s="21" t="s">
        <v>1381</v>
      </c>
      <c r="F174" s="21" t="s">
        <v>52</v>
      </c>
      <c r="G174" s="23">
        <v>1300</v>
      </c>
      <c r="H174" s="24" t="s">
        <v>45</v>
      </c>
      <c r="I174" s="24" t="s">
        <v>487</v>
      </c>
      <c r="J174" s="33">
        <f t="shared" si="4"/>
        <v>35</v>
      </c>
      <c r="K174" s="23">
        <f t="shared" si="5"/>
        <v>45500</v>
      </c>
      <c r="L174" s="23"/>
    </row>
    <row r="175" spans="1:12" x14ac:dyDescent="0.25">
      <c r="A175" s="12"/>
      <c r="B175" s="12"/>
      <c r="C175" s="24" t="s">
        <v>545</v>
      </c>
      <c r="D175" s="22">
        <v>4006</v>
      </c>
      <c r="E175" s="21" t="s">
        <v>1381</v>
      </c>
      <c r="F175" s="21" t="s">
        <v>158</v>
      </c>
      <c r="G175" s="23">
        <v>3936.26</v>
      </c>
      <c r="H175" s="24" t="s">
        <v>45</v>
      </c>
      <c r="I175" s="24" t="s">
        <v>487</v>
      </c>
      <c r="J175" s="33">
        <f t="shared" si="4"/>
        <v>35</v>
      </c>
      <c r="K175" s="23">
        <f t="shared" si="5"/>
        <v>137769.1</v>
      </c>
      <c r="L175" s="23"/>
    </row>
    <row r="176" spans="1:12" x14ac:dyDescent="0.25">
      <c r="A176" s="12"/>
      <c r="B176" s="12"/>
      <c r="C176" s="24" t="s">
        <v>106</v>
      </c>
      <c r="D176" s="22">
        <v>1216</v>
      </c>
      <c r="E176" s="21" t="s">
        <v>572</v>
      </c>
      <c r="F176" s="21" t="s">
        <v>422</v>
      </c>
      <c r="G176" s="23">
        <v>4141</v>
      </c>
      <c r="H176" s="24" t="s">
        <v>45</v>
      </c>
      <c r="I176" s="24" t="s">
        <v>487</v>
      </c>
      <c r="J176" s="33">
        <f t="shared" si="4"/>
        <v>35</v>
      </c>
      <c r="K176" s="23">
        <f t="shared" si="5"/>
        <v>144935</v>
      </c>
      <c r="L176" s="23"/>
    </row>
    <row r="177" spans="1:12" x14ac:dyDescent="0.25">
      <c r="A177" s="12"/>
      <c r="B177" s="12"/>
      <c r="C177" s="24" t="s">
        <v>106</v>
      </c>
      <c r="D177" s="22">
        <v>1024</v>
      </c>
      <c r="E177" s="21" t="s">
        <v>526</v>
      </c>
      <c r="F177" s="21" t="s">
        <v>439</v>
      </c>
      <c r="G177" s="23">
        <v>392.7</v>
      </c>
      <c r="H177" s="24" t="s">
        <v>45</v>
      </c>
      <c r="I177" s="24" t="s">
        <v>487</v>
      </c>
      <c r="J177" s="33">
        <f t="shared" si="4"/>
        <v>35</v>
      </c>
      <c r="K177" s="23">
        <f t="shared" si="5"/>
        <v>13744.5</v>
      </c>
      <c r="L177" s="23"/>
    </row>
    <row r="178" spans="1:12" x14ac:dyDescent="0.25">
      <c r="A178" s="12"/>
      <c r="B178" s="12"/>
      <c r="C178" s="24" t="s">
        <v>106</v>
      </c>
      <c r="D178" s="22">
        <v>3424</v>
      </c>
      <c r="E178" s="21" t="s">
        <v>497</v>
      </c>
      <c r="F178" s="21" t="s">
        <v>1365</v>
      </c>
      <c r="G178" s="23">
        <v>29.92</v>
      </c>
      <c r="H178" s="24" t="s">
        <v>45</v>
      </c>
      <c r="I178" s="24" t="s">
        <v>487</v>
      </c>
      <c r="J178" s="33">
        <f t="shared" si="4"/>
        <v>35</v>
      </c>
      <c r="K178" s="23">
        <f t="shared" si="5"/>
        <v>1047.2</v>
      </c>
      <c r="L178" s="23"/>
    </row>
    <row r="179" spans="1:12" x14ac:dyDescent="0.25">
      <c r="A179" s="12"/>
      <c r="B179" s="12"/>
      <c r="C179" s="24" t="s">
        <v>106</v>
      </c>
      <c r="D179" s="22">
        <v>3425</v>
      </c>
      <c r="E179" s="21" t="s">
        <v>497</v>
      </c>
      <c r="F179" s="21" t="s">
        <v>1365</v>
      </c>
      <c r="G179" s="23">
        <v>32.19</v>
      </c>
      <c r="H179" s="24" t="s">
        <v>45</v>
      </c>
      <c r="I179" s="24" t="s">
        <v>487</v>
      </c>
      <c r="J179" s="33">
        <f t="shared" si="4"/>
        <v>35</v>
      </c>
      <c r="K179" s="23">
        <f t="shared" si="5"/>
        <v>1126.6499999999999</v>
      </c>
      <c r="L179" s="23"/>
    </row>
    <row r="180" spans="1:12" x14ac:dyDescent="0.25">
      <c r="A180" s="12"/>
      <c r="B180" s="12"/>
      <c r="C180" s="24" t="s">
        <v>106</v>
      </c>
      <c r="D180" s="22">
        <v>632022</v>
      </c>
      <c r="E180" s="21" t="s">
        <v>580</v>
      </c>
      <c r="F180" s="21" t="s">
        <v>439</v>
      </c>
      <c r="G180" s="23">
        <v>684</v>
      </c>
      <c r="H180" s="24" t="s">
        <v>191</v>
      </c>
      <c r="I180" s="24" t="s">
        <v>487</v>
      </c>
      <c r="J180" s="33">
        <f t="shared" si="4"/>
        <v>4</v>
      </c>
      <c r="K180" s="23">
        <f t="shared" si="5"/>
        <v>2736</v>
      </c>
      <c r="L180" s="23"/>
    </row>
    <row r="181" spans="1:12" x14ac:dyDescent="0.25">
      <c r="A181" s="12"/>
      <c r="B181" s="12"/>
      <c r="C181" s="24" t="s">
        <v>106</v>
      </c>
      <c r="D181" s="22">
        <v>1492</v>
      </c>
      <c r="E181" s="21" t="s">
        <v>584</v>
      </c>
      <c r="F181" s="21" t="s">
        <v>586</v>
      </c>
      <c r="G181" s="23">
        <v>32155.67</v>
      </c>
      <c r="H181" s="24" t="s">
        <v>45</v>
      </c>
      <c r="I181" s="24" t="s">
        <v>487</v>
      </c>
      <c r="J181" s="33">
        <f t="shared" si="4"/>
        <v>35</v>
      </c>
      <c r="K181" s="23">
        <f t="shared" si="5"/>
        <v>1125448.45</v>
      </c>
      <c r="L181" s="23"/>
    </row>
    <row r="182" spans="1:12" x14ac:dyDescent="0.25">
      <c r="A182" s="12"/>
      <c r="B182" s="12"/>
      <c r="C182" s="24" t="s">
        <v>414</v>
      </c>
      <c r="D182" s="22">
        <v>34</v>
      </c>
      <c r="E182" s="21" t="s">
        <v>589</v>
      </c>
      <c r="F182" s="21" t="s">
        <v>1362</v>
      </c>
      <c r="G182" s="23">
        <v>9360</v>
      </c>
      <c r="H182" s="24" t="s">
        <v>64</v>
      </c>
      <c r="I182" s="24" t="s">
        <v>487</v>
      </c>
      <c r="J182" s="33">
        <f t="shared" si="4"/>
        <v>21</v>
      </c>
      <c r="K182" s="23">
        <f t="shared" si="5"/>
        <v>196560</v>
      </c>
      <c r="L182" s="23"/>
    </row>
    <row r="183" spans="1:12" x14ac:dyDescent="0.25">
      <c r="A183" s="12"/>
      <c r="B183" s="12"/>
      <c r="C183" s="24" t="s">
        <v>106</v>
      </c>
      <c r="D183" s="22">
        <v>113</v>
      </c>
      <c r="E183" s="21" t="s">
        <v>594</v>
      </c>
      <c r="F183" s="21" t="s">
        <v>52</v>
      </c>
      <c r="G183" s="23">
        <v>1889.19</v>
      </c>
      <c r="H183" s="24" t="s">
        <v>45</v>
      </c>
      <c r="I183" s="24" t="s">
        <v>487</v>
      </c>
      <c r="J183" s="33">
        <f t="shared" si="4"/>
        <v>35</v>
      </c>
      <c r="K183" s="23">
        <f t="shared" si="5"/>
        <v>66121.650000000009</v>
      </c>
      <c r="L183" s="23"/>
    </row>
    <row r="184" spans="1:12" x14ac:dyDescent="0.25">
      <c r="A184" s="12"/>
      <c r="B184" s="12"/>
      <c r="C184" s="24" t="s">
        <v>414</v>
      </c>
      <c r="D184" s="22">
        <v>46967</v>
      </c>
      <c r="E184" s="21" t="s">
        <v>598</v>
      </c>
      <c r="F184" s="21" t="s">
        <v>599</v>
      </c>
      <c r="G184" s="23">
        <v>16032</v>
      </c>
      <c r="H184" s="24" t="s">
        <v>414</v>
      </c>
      <c r="I184" s="24" t="s">
        <v>487</v>
      </c>
      <c r="J184" s="33">
        <f t="shared" si="4"/>
        <v>51</v>
      </c>
      <c r="K184" s="23">
        <f t="shared" si="5"/>
        <v>817632</v>
      </c>
      <c r="L184" s="23"/>
    </row>
    <row r="185" spans="1:12" x14ac:dyDescent="0.25">
      <c r="A185" s="12"/>
      <c r="B185" s="12"/>
      <c r="C185" s="24" t="s">
        <v>600</v>
      </c>
      <c r="D185" s="22">
        <v>266</v>
      </c>
      <c r="E185" s="21" t="s">
        <v>1390</v>
      </c>
      <c r="F185" s="21" t="s">
        <v>432</v>
      </c>
      <c r="G185" s="23">
        <v>73796.210000000006</v>
      </c>
      <c r="H185" s="24" t="s">
        <v>191</v>
      </c>
      <c r="I185" s="24" t="s">
        <v>487</v>
      </c>
      <c r="J185" s="33">
        <f t="shared" si="4"/>
        <v>4</v>
      </c>
      <c r="K185" s="23">
        <f t="shared" si="5"/>
        <v>295184.84000000003</v>
      </c>
      <c r="L185" s="23"/>
    </row>
    <row r="186" spans="1:12" x14ac:dyDescent="0.25">
      <c r="A186" s="12"/>
      <c r="B186" s="12"/>
      <c r="C186" s="24" t="s">
        <v>605</v>
      </c>
      <c r="D186" s="22">
        <v>47053</v>
      </c>
      <c r="E186" s="21" t="s">
        <v>598</v>
      </c>
      <c r="F186" s="21" t="s">
        <v>599</v>
      </c>
      <c r="G186" s="23">
        <v>7037.6</v>
      </c>
      <c r="H186" s="24" t="s">
        <v>605</v>
      </c>
      <c r="I186" s="24" t="s">
        <v>487</v>
      </c>
      <c r="J186" s="33">
        <f t="shared" si="4"/>
        <v>44</v>
      </c>
      <c r="K186" s="23">
        <f t="shared" si="5"/>
        <v>309654.40000000002</v>
      </c>
      <c r="L186" s="23"/>
    </row>
    <row r="187" spans="1:12" x14ac:dyDescent="0.25">
      <c r="A187" s="12"/>
      <c r="B187" s="12"/>
      <c r="C187" s="24" t="s">
        <v>45</v>
      </c>
      <c r="D187" s="22">
        <v>69941</v>
      </c>
      <c r="E187" s="21" t="s">
        <v>378</v>
      </c>
      <c r="F187" s="21" t="s">
        <v>52</v>
      </c>
      <c r="G187" s="23">
        <v>306.51</v>
      </c>
      <c r="H187" s="24" t="s">
        <v>191</v>
      </c>
      <c r="I187" s="24" t="s">
        <v>487</v>
      </c>
      <c r="J187" s="33">
        <f t="shared" si="4"/>
        <v>4</v>
      </c>
      <c r="K187" s="23">
        <f t="shared" si="5"/>
        <v>1226.04</v>
      </c>
      <c r="L187" s="23"/>
    </row>
    <row r="188" spans="1:12" x14ac:dyDescent="0.25">
      <c r="A188" s="12"/>
      <c r="B188" s="12"/>
      <c r="C188" s="24" t="s">
        <v>22</v>
      </c>
      <c r="D188" s="22">
        <v>220039</v>
      </c>
      <c r="E188" s="21" t="s">
        <v>1387</v>
      </c>
      <c r="F188" s="21" t="s">
        <v>172</v>
      </c>
      <c r="G188" s="23">
        <v>3684.12</v>
      </c>
      <c r="H188" s="24" t="s">
        <v>191</v>
      </c>
      <c r="I188" s="24" t="s">
        <v>487</v>
      </c>
      <c r="J188" s="33">
        <f t="shared" si="4"/>
        <v>4</v>
      </c>
      <c r="K188" s="23">
        <f t="shared" si="5"/>
        <v>14736.48</v>
      </c>
      <c r="L188" s="23"/>
    </row>
    <row r="189" spans="1:12" x14ac:dyDescent="0.25">
      <c r="A189" s="12"/>
      <c r="B189" s="12"/>
      <c r="C189" s="24" t="s">
        <v>45</v>
      </c>
      <c r="D189" s="22">
        <v>133</v>
      </c>
      <c r="E189" s="21" t="s">
        <v>189</v>
      </c>
      <c r="F189" s="21" t="s">
        <v>193</v>
      </c>
      <c r="G189" s="23">
        <v>14456.69</v>
      </c>
      <c r="H189" s="24" t="s">
        <v>191</v>
      </c>
      <c r="I189" s="24" t="s">
        <v>487</v>
      </c>
      <c r="J189" s="33">
        <f t="shared" si="4"/>
        <v>4</v>
      </c>
      <c r="K189" s="23">
        <f t="shared" si="5"/>
        <v>57826.76</v>
      </c>
      <c r="L189" s="23"/>
    </row>
    <row r="190" spans="1:12" x14ac:dyDescent="0.25">
      <c r="A190" s="12"/>
      <c r="B190" s="12"/>
      <c r="C190" s="24" t="s">
        <v>46</v>
      </c>
      <c r="D190" s="22">
        <v>47822</v>
      </c>
      <c r="E190" s="21" t="s">
        <v>598</v>
      </c>
      <c r="F190" s="21" t="s">
        <v>599</v>
      </c>
      <c r="G190" s="23">
        <v>18613.599999999999</v>
      </c>
      <c r="H190" s="24" t="s">
        <v>46</v>
      </c>
      <c r="I190" s="24" t="s">
        <v>487</v>
      </c>
      <c r="J190" s="33">
        <f t="shared" si="4"/>
        <v>23</v>
      </c>
      <c r="K190" s="23">
        <f t="shared" si="5"/>
        <v>428112.8</v>
      </c>
      <c r="L190" s="23"/>
    </row>
    <row r="191" spans="1:12" x14ac:dyDescent="0.25">
      <c r="A191" s="12"/>
      <c r="B191" s="12"/>
      <c r="C191" s="24" t="s">
        <v>184</v>
      </c>
      <c r="D191" s="22">
        <v>172022</v>
      </c>
      <c r="E191" s="21" t="s">
        <v>181</v>
      </c>
      <c r="F191" s="21" t="s">
        <v>52</v>
      </c>
      <c r="G191" s="23">
        <v>1400</v>
      </c>
      <c r="H191" s="24" t="s">
        <v>184</v>
      </c>
      <c r="I191" s="24" t="s">
        <v>487</v>
      </c>
      <c r="J191" s="33">
        <f t="shared" si="4"/>
        <v>13</v>
      </c>
      <c r="K191" s="23">
        <f t="shared" si="5"/>
        <v>18200</v>
      </c>
      <c r="L191" s="23"/>
    </row>
    <row r="192" spans="1:12" x14ac:dyDescent="0.25">
      <c r="A192" s="12"/>
      <c r="B192" s="12"/>
      <c r="C192" s="24" t="s">
        <v>184</v>
      </c>
      <c r="D192" s="22">
        <v>182022</v>
      </c>
      <c r="E192" s="21" t="s">
        <v>181</v>
      </c>
      <c r="F192" s="21" t="s">
        <v>52</v>
      </c>
      <c r="G192" s="23">
        <v>705.6</v>
      </c>
      <c r="H192" s="24" t="s">
        <v>184</v>
      </c>
      <c r="I192" s="24" t="s">
        <v>487</v>
      </c>
      <c r="J192" s="33">
        <f t="shared" si="4"/>
        <v>13</v>
      </c>
      <c r="K192" s="23">
        <f t="shared" si="5"/>
        <v>9172.8000000000011</v>
      </c>
      <c r="L192" s="23"/>
    </row>
    <row r="193" spans="1:12" x14ac:dyDescent="0.25">
      <c r="A193" s="12"/>
      <c r="B193" s="12"/>
      <c r="C193" s="24" t="s">
        <v>184</v>
      </c>
      <c r="D193" s="22">
        <v>202022</v>
      </c>
      <c r="E193" s="21" t="s">
        <v>181</v>
      </c>
      <c r="F193" s="21" t="s">
        <v>52</v>
      </c>
      <c r="G193" s="23">
        <v>705.6</v>
      </c>
      <c r="H193" s="24" t="s">
        <v>184</v>
      </c>
      <c r="I193" s="24" t="s">
        <v>487</v>
      </c>
      <c r="J193" s="33">
        <f t="shared" si="4"/>
        <v>13</v>
      </c>
      <c r="K193" s="23">
        <f t="shared" si="5"/>
        <v>9172.8000000000011</v>
      </c>
      <c r="L193" s="23"/>
    </row>
    <row r="194" spans="1:12" x14ac:dyDescent="0.25">
      <c r="A194" s="12"/>
      <c r="B194" s="12"/>
      <c r="C194" s="24" t="s">
        <v>619</v>
      </c>
      <c r="D194" s="22">
        <v>372</v>
      </c>
      <c r="E194" s="21" t="s">
        <v>580</v>
      </c>
      <c r="F194" s="15" t="s">
        <v>439</v>
      </c>
      <c r="G194" s="23">
        <v>20</v>
      </c>
      <c r="H194" s="24" t="s">
        <v>621</v>
      </c>
      <c r="I194" s="24" t="s">
        <v>487</v>
      </c>
      <c r="J194" s="33">
        <f t="shared" si="4"/>
        <v>216</v>
      </c>
      <c r="K194" s="23">
        <f t="shared" si="5"/>
        <v>4320</v>
      </c>
      <c r="L194" s="23"/>
    </row>
    <row r="195" spans="1:12" x14ac:dyDescent="0.25">
      <c r="C195" s="24" t="s">
        <v>185</v>
      </c>
      <c r="D195" s="22">
        <v>1</v>
      </c>
      <c r="E195" s="21" t="s">
        <v>623</v>
      </c>
      <c r="F195" s="21" t="s">
        <v>1357</v>
      </c>
      <c r="G195" s="23">
        <v>1440</v>
      </c>
      <c r="H195" s="24" t="s">
        <v>185</v>
      </c>
      <c r="I195" s="24" t="s">
        <v>625</v>
      </c>
      <c r="J195" s="33">
        <f t="shared" si="4"/>
        <v>28</v>
      </c>
      <c r="K195" s="23">
        <f t="shared" si="5"/>
        <v>40320</v>
      </c>
      <c r="L195" s="23"/>
    </row>
    <row r="196" spans="1:12" x14ac:dyDescent="0.25">
      <c r="C196" s="24" t="s">
        <v>185</v>
      </c>
      <c r="D196" s="22">
        <v>1</v>
      </c>
      <c r="E196" s="21" t="s">
        <v>627</v>
      </c>
      <c r="F196" s="21" t="s">
        <v>1357</v>
      </c>
      <c r="G196" s="23">
        <v>1200</v>
      </c>
      <c r="H196" s="24" t="s">
        <v>185</v>
      </c>
      <c r="I196" s="24" t="s">
        <v>625</v>
      </c>
      <c r="J196" s="33">
        <f t="shared" si="4"/>
        <v>28</v>
      </c>
      <c r="K196" s="23">
        <f t="shared" si="5"/>
        <v>33600</v>
      </c>
      <c r="L196" s="23"/>
    </row>
    <row r="197" spans="1:12" x14ac:dyDescent="0.25">
      <c r="C197" s="24" t="s">
        <v>628</v>
      </c>
      <c r="D197" s="22">
        <v>2322</v>
      </c>
      <c r="E197" s="21" t="s">
        <v>631</v>
      </c>
      <c r="F197" s="21" t="s">
        <v>1356</v>
      </c>
      <c r="G197" s="23">
        <v>2600</v>
      </c>
      <c r="H197" s="24" t="s">
        <v>214</v>
      </c>
      <c r="I197" s="24" t="s">
        <v>625</v>
      </c>
      <c r="J197" s="33">
        <f t="shared" si="4"/>
        <v>9</v>
      </c>
      <c r="K197" s="23">
        <f t="shared" si="5"/>
        <v>23400</v>
      </c>
      <c r="L197" s="23"/>
    </row>
    <row r="198" spans="1:12" x14ac:dyDescent="0.25">
      <c r="C198" s="24" t="s">
        <v>22</v>
      </c>
      <c r="D198" s="22">
        <v>422</v>
      </c>
      <c r="E198" s="21" t="s">
        <v>635</v>
      </c>
      <c r="F198" s="21" t="s">
        <v>637</v>
      </c>
      <c r="G198" s="23">
        <v>18928.45</v>
      </c>
      <c r="H198" s="24" t="s">
        <v>22</v>
      </c>
      <c r="I198" s="24" t="s">
        <v>625</v>
      </c>
      <c r="J198" s="33">
        <f t="shared" si="4"/>
        <v>35</v>
      </c>
      <c r="K198" s="23">
        <f t="shared" si="5"/>
        <v>662495.75</v>
      </c>
      <c r="L198" s="23"/>
    </row>
    <row r="199" spans="1:12" x14ac:dyDescent="0.25">
      <c r="C199" s="24" t="s">
        <v>293</v>
      </c>
      <c r="D199" s="22">
        <v>1022</v>
      </c>
      <c r="E199" s="21" t="s">
        <v>640</v>
      </c>
      <c r="F199" s="21" t="s">
        <v>1357</v>
      </c>
      <c r="G199" s="23">
        <v>1603.2</v>
      </c>
      <c r="H199" s="24" t="s">
        <v>293</v>
      </c>
      <c r="I199" s="24" t="s">
        <v>625</v>
      </c>
      <c r="J199" s="33">
        <f t="shared" ref="J199:J262" si="6">IF(OR(H199=0,I199=0),0,I199-H199)</f>
        <v>8</v>
      </c>
      <c r="K199" s="23">
        <f t="shared" ref="K199:K262" si="7">G199*J199</f>
        <v>12825.6</v>
      </c>
      <c r="L199" s="23"/>
    </row>
    <row r="200" spans="1:12" x14ac:dyDescent="0.25">
      <c r="C200" s="24" t="s">
        <v>293</v>
      </c>
      <c r="D200" s="22">
        <v>187</v>
      </c>
      <c r="E200" s="21" t="s">
        <v>151</v>
      </c>
      <c r="F200" s="21" t="s">
        <v>643</v>
      </c>
      <c r="G200" s="23">
        <v>33777</v>
      </c>
      <c r="H200" s="24" t="s">
        <v>191</v>
      </c>
      <c r="I200" s="24" t="s">
        <v>625</v>
      </c>
      <c r="J200" s="33">
        <f t="shared" si="6"/>
        <v>5</v>
      </c>
      <c r="K200" s="23">
        <f t="shared" si="7"/>
        <v>168885</v>
      </c>
      <c r="L200" s="23"/>
    </row>
    <row r="201" spans="1:12" x14ac:dyDescent="0.25">
      <c r="C201" s="24" t="s">
        <v>440</v>
      </c>
      <c r="D201" s="22">
        <v>39</v>
      </c>
      <c r="E201" s="21" t="s">
        <v>96</v>
      </c>
      <c r="F201" s="21" t="s">
        <v>646</v>
      </c>
      <c r="G201" s="23">
        <v>3206.4</v>
      </c>
      <c r="H201" s="24" t="s">
        <v>440</v>
      </c>
      <c r="I201" s="24" t="s">
        <v>625</v>
      </c>
      <c r="J201" s="33">
        <f t="shared" si="6"/>
        <v>4</v>
      </c>
      <c r="K201" s="23">
        <f t="shared" si="7"/>
        <v>12825.6</v>
      </c>
      <c r="L201" s="23"/>
    </row>
    <row r="202" spans="1:12" x14ac:dyDescent="0.25">
      <c r="C202" s="24" t="s">
        <v>647</v>
      </c>
      <c r="D202" s="22">
        <v>15822</v>
      </c>
      <c r="E202" s="21" t="s">
        <v>1394</v>
      </c>
      <c r="F202" s="21" t="s">
        <v>239</v>
      </c>
      <c r="G202" s="23">
        <v>267.2</v>
      </c>
      <c r="H202" s="24" t="s">
        <v>647</v>
      </c>
      <c r="I202" s="24" t="s">
        <v>625</v>
      </c>
      <c r="J202" s="33">
        <f t="shared" si="6"/>
        <v>-28</v>
      </c>
      <c r="K202" s="23">
        <f t="shared" si="7"/>
        <v>-7481.5999999999995</v>
      </c>
      <c r="L202" s="23"/>
    </row>
    <row r="203" spans="1:12" x14ac:dyDescent="0.25">
      <c r="C203" s="24" t="s">
        <v>647</v>
      </c>
      <c r="D203" s="22">
        <v>15722</v>
      </c>
      <c r="E203" s="21" t="s">
        <v>1394</v>
      </c>
      <c r="F203" s="21" t="s">
        <v>239</v>
      </c>
      <c r="G203" s="23">
        <v>267.2</v>
      </c>
      <c r="H203" s="24" t="s">
        <v>647</v>
      </c>
      <c r="I203" s="24" t="s">
        <v>625</v>
      </c>
      <c r="J203" s="33">
        <f t="shared" si="6"/>
        <v>-28</v>
      </c>
      <c r="K203" s="23">
        <f t="shared" si="7"/>
        <v>-7481.5999999999995</v>
      </c>
      <c r="L203" s="23"/>
    </row>
    <row r="204" spans="1:12" x14ac:dyDescent="0.25">
      <c r="A204" s="12"/>
      <c r="B204" s="12"/>
      <c r="C204" s="24" t="s">
        <v>625</v>
      </c>
      <c r="D204" s="22">
        <v>10</v>
      </c>
      <c r="E204" s="21" t="s">
        <v>656</v>
      </c>
      <c r="F204" s="21" t="s">
        <v>646</v>
      </c>
      <c r="G204" s="23">
        <v>720.58</v>
      </c>
      <c r="H204" s="24" t="s">
        <v>658</v>
      </c>
      <c r="I204" s="24" t="s">
        <v>658</v>
      </c>
      <c r="J204" s="33">
        <f t="shared" si="6"/>
        <v>0</v>
      </c>
      <c r="K204" s="23">
        <f t="shared" si="7"/>
        <v>0</v>
      </c>
      <c r="L204" s="23"/>
    </row>
    <row r="205" spans="1:12" x14ac:dyDescent="0.25">
      <c r="A205" s="12"/>
      <c r="B205" s="12"/>
      <c r="C205" s="24" t="s">
        <v>625</v>
      </c>
      <c r="D205" s="22">
        <v>11</v>
      </c>
      <c r="E205" s="21" t="s">
        <v>656</v>
      </c>
      <c r="F205" s="21" t="s">
        <v>646</v>
      </c>
      <c r="G205" s="23">
        <v>394.68</v>
      </c>
      <c r="H205" s="24" t="s">
        <v>625</v>
      </c>
      <c r="I205" s="24" t="s">
        <v>658</v>
      </c>
      <c r="J205" s="33">
        <f t="shared" si="6"/>
        <v>3</v>
      </c>
      <c r="K205" s="23">
        <f t="shared" si="7"/>
        <v>1184.04</v>
      </c>
      <c r="L205" s="23"/>
    </row>
    <row r="206" spans="1:12" x14ac:dyDescent="0.25">
      <c r="A206" s="12"/>
      <c r="B206" s="12"/>
      <c r="C206" s="24" t="s">
        <v>625</v>
      </c>
      <c r="D206" s="22">
        <v>12</v>
      </c>
      <c r="E206" s="21" t="s">
        <v>656</v>
      </c>
      <c r="F206" s="21" t="s">
        <v>646</v>
      </c>
      <c r="G206" s="23">
        <v>720.58</v>
      </c>
      <c r="H206" s="24" t="s">
        <v>625</v>
      </c>
      <c r="I206" s="24" t="s">
        <v>658</v>
      </c>
      <c r="J206" s="33">
        <f t="shared" si="6"/>
        <v>3</v>
      </c>
      <c r="K206" s="23">
        <f t="shared" si="7"/>
        <v>2161.7400000000002</v>
      </c>
      <c r="L206" s="23"/>
    </row>
    <row r="207" spans="1:12" x14ac:dyDescent="0.25">
      <c r="A207" s="12"/>
      <c r="B207" s="12"/>
      <c r="C207" s="24" t="s">
        <v>22</v>
      </c>
      <c r="D207" s="22">
        <v>22988</v>
      </c>
      <c r="E207" s="21" t="s">
        <v>62</v>
      </c>
      <c r="F207" s="21" t="s">
        <v>65</v>
      </c>
      <c r="G207" s="23">
        <v>2986.22</v>
      </c>
      <c r="H207" s="24" t="s">
        <v>658</v>
      </c>
      <c r="I207" s="24" t="s">
        <v>658</v>
      </c>
      <c r="J207" s="33">
        <f t="shared" si="6"/>
        <v>0</v>
      </c>
      <c r="K207" s="23">
        <f t="shared" si="7"/>
        <v>0</v>
      </c>
      <c r="L207" s="23"/>
    </row>
    <row r="208" spans="1:12" x14ac:dyDescent="0.25">
      <c r="A208" s="12"/>
      <c r="B208" s="12"/>
      <c r="C208" s="24" t="s">
        <v>661</v>
      </c>
      <c r="D208" s="22">
        <v>1419</v>
      </c>
      <c r="E208" s="21" t="s">
        <v>664</v>
      </c>
      <c r="F208" s="21" t="s">
        <v>52</v>
      </c>
      <c r="G208" s="23">
        <v>2310</v>
      </c>
      <c r="H208" s="24" t="s">
        <v>106</v>
      </c>
      <c r="I208" s="24" t="s">
        <v>666</v>
      </c>
      <c r="J208" s="33">
        <f t="shared" si="6"/>
        <v>71</v>
      </c>
      <c r="K208" s="23">
        <f t="shared" si="7"/>
        <v>164010</v>
      </c>
      <c r="L208" s="23"/>
    </row>
    <row r="209" spans="1:12" x14ac:dyDescent="0.25">
      <c r="A209" s="12"/>
      <c r="B209" s="12"/>
      <c r="C209" s="24" t="s">
        <v>125</v>
      </c>
      <c r="D209" s="22">
        <v>652</v>
      </c>
      <c r="E209" s="21" t="s">
        <v>669</v>
      </c>
      <c r="F209" s="21" t="s">
        <v>671</v>
      </c>
      <c r="G209" s="23">
        <v>12987.45</v>
      </c>
      <c r="H209" s="24" t="s">
        <v>191</v>
      </c>
      <c r="I209" s="24" t="s">
        <v>666</v>
      </c>
      <c r="J209" s="33">
        <f t="shared" si="6"/>
        <v>10</v>
      </c>
      <c r="K209" s="23">
        <f t="shared" si="7"/>
        <v>129874.5</v>
      </c>
      <c r="L209" s="23"/>
    </row>
    <row r="210" spans="1:12" x14ac:dyDescent="0.25">
      <c r="A210" s="12"/>
      <c r="B210" s="12"/>
      <c r="C210" s="24" t="s">
        <v>125</v>
      </c>
      <c r="D210" s="22">
        <v>651</v>
      </c>
      <c r="E210" s="21" t="s">
        <v>669</v>
      </c>
      <c r="F210" s="21" t="s">
        <v>671</v>
      </c>
      <c r="G210" s="23">
        <v>30562.799999999999</v>
      </c>
      <c r="H210" s="24" t="s">
        <v>191</v>
      </c>
      <c r="I210" s="24" t="s">
        <v>666</v>
      </c>
      <c r="J210" s="33">
        <f t="shared" si="6"/>
        <v>10</v>
      </c>
      <c r="K210" s="23">
        <f t="shared" si="7"/>
        <v>305628</v>
      </c>
      <c r="L210" s="23"/>
    </row>
    <row r="211" spans="1:12" x14ac:dyDescent="0.25">
      <c r="A211" s="12"/>
      <c r="B211" s="12"/>
      <c r="C211" s="24" t="s">
        <v>125</v>
      </c>
      <c r="D211" s="22">
        <v>653</v>
      </c>
      <c r="E211" s="21" t="s">
        <v>669</v>
      </c>
      <c r="F211" s="21" t="s">
        <v>671</v>
      </c>
      <c r="G211" s="23">
        <v>4334.3999999999996</v>
      </c>
      <c r="H211" s="24" t="s">
        <v>191</v>
      </c>
      <c r="I211" s="24" t="s">
        <v>666</v>
      </c>
      <c r="J211" s="33">
        <f t="shared" si="6"/>
        <v>10</v>
      </c>
      <c r="K211" s="23">
        <f t="shared" si="7"/>
        <v>43344</v>
      </c>
      <c r="L211" s="23"/>
    </row>
    <row r="212" spans="1:12" x14ac:dyDescent="0.25">
      <c r="C212" s="24" t="s">
        <v>139</v>
      </c>
      <c r="D212" s="22">
        <v>693</v>
      </c>
      <c r="E212" s="21" t="s">
        <v>669</v>
      </c>
      <c r="F212" s="21" t="s">
        <v>671</v>
      </c>
      <c r="G212" s="23">
        <v>850</v>
      </c>
      <c r="H212" s="24" t="s">
        <v>191</v>
      </c>
      <c r="I212" s="24" t="s">
        <v>666</v>
      </c>
      <c r="J212" s="33">
        <f t="shared" si="6"/>
        <v>10</v>
      </c>
      <c r="K212" s="23">
        <f t="shared" si="7"/>
        <v>8500</v>
      </c>
      <c r="L212" s="23"/>
    </row>
    <row r="213" spans="1:12" x14ac:dyDescent="0.25">
      <c r="C213" s="24" t="s">
        <v>324</v>
      </c>
      <c r="D213" s="22">
        <v>18486</v>
      </c>
      <c r="E213" s="21" t="s">
        <v>680</v>
      </c>
      <c r="F213" s="21" t="s">
        <v>683</v>
      </c>
      <c r="G213" s="23">
        <v>2502.5</v>
      </c>
      <c r="H213" s="24" t="s">
        <v>682</v>
      </c>
      <c r="I213" s="24" t="s">
        <v>666</v>
      </c>
      <c r="J213" s="33">
        <f t="shared" si="6"/>
        <v>31</v>
      </c>
      <c r="K213" s="23">
        <f t="shared" si="7"/>
        <v>77577.5</v>
      </c>
      <c r="L213" s="23"/>
    </row>
    <row r="214" spans="1:12" x14ac:dyDescent="0.25">
      <c r="C214" s="24" t="s">
        <v>354</v>
      </c>
      <c r="D214" s="22">
        <v>219</v>
      </c>
      <c r="E214" s="21" t="s">
        <v>1390</v>
      </c>
      <c r="F214" s="21" t="s">
        <v>432</v>
      </c>
      <c r="G214" s="23">
        <v>76412.320000000007</v>
      </c>
      <c r="H214" s="24" t="s">
        <v>45</v>
      </c>
      <c r="I214" s="24" t="s">
        <v>666</v>
      </c>
      <c r="J214" s="33">
        <f t="shared" si="6"/>
        <v>41</v>
      </c>
      <c r="K214" s="23">
        <f t="shared" si="7"/>
        <v>3132905.12</v>
      </c>
      <c r="L214" s="23"/>
    </row>
    <row r="215" spans="1:12" x14ac:dyDescent="0.25">
      <c r="C215" s="24" t="s">
        <v>106</v>
      </c>
      <c r="D215" s="22">
        <v>831</v>
      </c>
      <c r="E215" s="21" t="s">
        <v>669</v>
      </c>
      <c r="F215" s="21" t="s">
        <v>671</v>
      </c>
      <c r="G215" s="23">
        <v>9008.64</v>
      </c>
      <c r="H215" s="24" t="s">
        <v>191</v>
      </c>
      <c r="I215" s="24" t="s">
        <v>666</v>
      </c>
      <c r="J215" s="33">
        <f t="shared" si="6"/>
        <v>10</v>
      </c>
      <c r="K215" s="23">
        <f t="shared" si="7"/>
        <v>90086.399999999994</v>
      </c>
      <c r="L215" s="23"/>
    </row>
    <row r="216" spans="1:12" x14ac:dyDescent="0.25">
      <c r="C216" s="24" t="s">
        <v>106</v>
      </c>
      <c r="D216" s="22">
        <v>832</v>
      </c>
      <c r="E216" s="21" t="s">
        <v>669</v>
      </c>
      <c r="F216" s="21" t="s">
        <v>671</v>
      </c>
      <c r="G216" s="23">
        <v>5561.04</v>
      </c>
      <c r="H216" s="24" t="s">
        <v>191</v>
      </c>
      <c r="I216" s="24" t="s">
        <v>666</v>
      </c>
      <c r="J216" s="33">
        <f t="shared" si="6"/>
        <v>10</v>
      </c>
      <c r="K216" s="23">
        <f t="shared" si="7"/>
        <v>55610.400000000001</v>
      </c>
      <c r="L216" s="23"/>
    </row>
    <row r="217" spans="1:12" x14ac:dyDescent="0.25">
      <c r="C217" s="24" t="s">
        <v>68</v>
      </c>
      <c r="D217" s="22">
        <v>762022</v>
      </c>
      <c r="E217" s="21" t="s">
        <v>146</v>
      </c>
      <c r="F217" s="21" t="s">
        <v>1359</v>
      </c>
      <c r="G217" s="23">
        <v>15227.75</v>
      </c>
      <c r="H217" s="24" t="s">
        <v>191</v>
      </c>
      <c r="I217" s="24" t="s">
        <v>666</v>
      </c>
      <c r="J217" s="33">
        <f t="shared" si="6"/>
        <v>10</v>
      </c>
      <c r="K217" s="23">
        <f t="shared" si="7"/>
        <v>152277.5</v>
      </c>
      <c r="L217" s="23"/>
    </row>
    <row r="218" spans="1:12" x14ac:dyDescent="0.25">
      <c r="C218" s="24" t="s">
        <v>68</v>
      </c>
      <c r="D218" s="22">
        <v>229822</v>
      </c>
      <c r="E218" s="21" t="s">
        <v>691</v>
      </c>
      <c r="F218" s="21" t="s">
        <v>1359</v>
      </c>
      <c r="G218" s="23">
        <v>9000</v>
      </c>
      <c r="H218" s="24" t="s">
        <v>45</v>
      </c>
      <c r="I218" s="24" t="s">
        <v>666</v>
      </c>
      <c r="J218" s="33">
        <f t="shared" si="6"/>
        <v>41</v>
      </c>
      <c r="K218" s="23">
        <f t="shared" si="7"/>
        <v>369000</v>
      </c>
      <c r="L218" s="23"/>
    </row>
    <row r="219" spans="1:12" x14ac:dyDescent="0.25">
      <c r="A219" s="12"/>
      <c r="B219" s="12"/>
      <c r="C219" s="24" t="s">
        <v>693</v>
      </c>
      <c r="D219" s="22">
        <v>8</v>
      </c>
      <c r="E219" s="21" t="s">
        <v>696</v>
      </c>
      <c r="F219" s="21" t="s">
        <v>1359</v>
      </c>
      <c r="G219" s="23">
        <v>3384</v>
      </c>
      <c r="H219" s="24" t="s">
        <v>698</v>
      </c>
      <c r="I219" s="24" t="s">
        <v>666</v>
      </c>
      <c r="J219" s="33">
        <f t="shared" si="6"/>
        <v>34</v>
      </c>
      <c r="K219" s="23">
        <f t="shared" si="7"/>
        <v>115056</v>
      </c>
      <c r="L219" s="23"/>
    </row>
    <row r="220" spans="1:12" x14ac:dyDescent="0.25">
      <c r="A220" s="12"/>
      <c r="B220" s="12"/>
      <c r="C220" s="24" t="s">
        <v>33</v>
      </c>
      <c r="D220" s="22">
        <v>50</v>
      </c>
      <c r="E220" s="21" t="s">
        <v>701</v>
      </c>
      <c r="F220" s="21" t="s">
        <v>703</v>
      </c>
      <c r="G220" s="23">
        <v>5703.84</v>
      </c>
      <c r="H220" s="24" t="s">
        <v>194</v>
      </c>
      <c r="I220" s="24" t="s">
        <v>666</v>
      </c>
      <c r="J220" s="33">
        <f t="shared" si="6"/>
        <v>35</v>
      </c>
      <c r="K220" s="23">
        <f t="shared" si="7"/>
        <v>199634.4</v>
      </c>
      <c r="L220" s="23"/>
    </row>
    <row r="221" spans="1:12" x14ac:dyDescent="0.25">
      <c r="A221" s="12"/>
      <c r="B221" s="12"/>
      <c r="C221" s="24" t="s">
        <v>45</v>
      </c>
      <c r="D221" s="22">
        <v>105660</v>
      </c>
      <c r="E221" s="21" t="s">
        <v>1380</v>
      </c>
      <c r="F221" s="21" t="s">
        <v>158</v>
      </c>
      <c r="G221" s="23">
        <v>9325.99</v>
      </c>
      <c r="H221" s="24" t="s">
        <v>440</v>
      </c>
      <c r="I221" s="24" t="s">
        <v>666</v>
      </c>
      <c r="J221" s="33">
        <f t="shared" si="6"/>
        <v>9</v>
      </c>
      <c r="K221" s="23">
        <f t="shared" si="7"/>
        <v>83933.91</v>
      </c>
      <c r="L221" s="23"/>
    </row>
    <row r="222" spans="1:12" x14ac:dyDescent="0.25">
      <c r="A222" s="12"/>
      <c r="B222" s="12"/>
      <c r="C222" s="24" t="s">
        <v>45</v>
      </c>
      <c r="D222" s="22">
        <v>150</v>
      </c>
      <c r="E222" s="21" t="s">
        <v>594</v>
      </c>
      <c r="F222" s="21" t="s">
        <v>52</v>
      </c>
      <c r="G222" s="23">
        <v>1645.73</v>
      </c>
      <c r="H222" s="24" t="s">
        <v>191</v>
      </c>
      <c r="I222" s="24" t="s">
        <v>666</v>
      </c>
      <c r="J222" s="33">
        <f t="shared" si="6"/>
        <v>10</v>
      </c>
      <c r="K222" s="23">
        <f t="shared" si="7"/>
        <v>16457.3</v>
      </c>
      <c r="L222" s="23"/>
    </row>
    <row r="223" spans="1:12" x14ac:dyDescent="0.25">
      <c r="A223" s="12"/>
      <c r="B223" s="12"/>
      <c r="C223" s="24" t="s">
        <v>45</v>
      </c>
      <c r="D223" s="22">
        <v>727</v>
      </c>
      <c r="E223" s="21" t="s">
        <v>708</v>
      </c>
      <c r="F223" s="21" t="s">
        <v>203</v>
      </c>
      <c r="G223" s="23">
        <v>4790.76</v>
      </c>
      <c r="H223" s="24" t="s">
        <v>45</v>
      </c>
      <c r="I223" s="24" t="s">
        <v>666</v>
      </c>
      <c r="J223" s="33">
        <f t="shared" si="6"/>
        <v>41</v>
      </c>
      <c r="K223" s="23">
        <f t="shared" si="7"/>
        <v>196421.16</v>
      </c>
      <c r="L223" s="23"/>
    </row>
    <row r="224" spans="1:12" x14ac:dyDescent="0.25">
      <c r="A224" s="12"/>
      <c r="B224" s="12"/>
      <c r="C224" s="24" t="s">
        <v>48</v>
      </c>
      <c r="D224" s="22">
        <v>112771</v>
      </c>
      <c r="E224" s="21" t="s">
        <v>1380</v>
      </c>
      <c r="F224" s="21" t="s">
        <v>158</v>
      </c>
      <c r="G224" s="23">
        <v>7543.09</v>
      </c>
      <c r="H224" s="24" t="s">
        <v>711</v>
      </c>
      <c r="I224" s="24" t="s">
        <v>666</v>
      </c>
      <c r="J224" s="33">
        <f t="shared" si="6"/>
        <v>-2</v>
      </c>
      <c r="K224" s="23">
        <f t="shared" si="7"/>
        <v>-15086.18</v>
      </c>
      <c r="L224" s="23"/>
    </row>
    <row r="225" spans="1:12" x14ac:dyDescent="0.25">
      <c r="A225" s="12"/>
      <c r="B225" s="12"/>
      <c r="C225" s="24" t="s">
        <v>177</v>
      </c>
      <c r="D225" s="22">
        <v>92022</v>
      </c>
      <c r="E225" s="21" t="s">
        <v>146</v>
      </c>
      <c r="F225" s="21" t="s">
        <v>1359</v>
      </c>
      <c r="G225" s="23">
        <v>2575</v>
      </c>
      <c r="H225" s="24" t="s">
        <v>277</v>
      </c>
      <c r="I225" s="24" t="s">
        <v>666</v>
      </c>
      <c r="J225" s="33">
        <f t="shared" si="6"/>
        <v>17</v>
      </c>
      <c r="K225" s="23">
        <f t="shared" si="7"/>
        <v>43775</v>
      </c>
      <c r="L225" s="23"/>
    </row>
    <row r="226" spans="1:12" x14ac:dyDescent="0.25">
      <c r="A226" s="12"/>
      <c r="B226" s="12"/>
      <c r="C226" s="24" t="s">
        <v>106</v>
      </c>
      <c r="D226" s="22">
        <v>132022</v>
      </c>
      <c r="E226" s="21" t="s">
        <v>716</v>
      </c>
      <c r="F226" s="21" t="s">
        <v>719</v>
      </c>
      <c r="G226" s="23">
        <v>361.2</v>
      </c>
      <c r="H226" s="24" t="s">
        <v>45</v>
      </c>
      <c r="I226" s="24" t="s">
        <v>718</v>
      </c>
      <c r="J226" s="33">
        <f t="shared" si="6"/>
        <v>42</v>
      </c>
      <c r="K226" s="23">
        <f t="shared" si="7"/>
        <v>15170.4</v>
      </c>
      <c r="L226" s="23"/>
    </row>
    <row r="227" spans="1:12" x14ac:dyDescent="0.25">
      <c r="A227" s="12"/>
      <c r="B227" s="12"/>
      <c r="C227" s="24" t="s">
        <v>106</v>
      </c>
      <c r="D227" s="22">
        <v>332022</v>
      </c>
      <c r="E227" s="21" t="s">
        <v>716</v>
      </c>
      <c r="F227" s="21" t="s">
        <v>1375</v>
      </c>
      <c r="G227" s="23">
        <v>1873.3</v>
      </c>
      <c r="H227" s="24" t="s">
        <v>45</v>
      </c>
      <c r="I227" s="24" t="s">
        <v>718</v>
      </c>
      <c r="J227" s="33">
        <f t="shared" si="6"/>
        <v>42</v>
      </c>
      <c r="K227" s="23">
        <f t="shared" si="7"/>
        <v>78678.599999999991</v>
      </c>
      <c r="L227" s="23"/>
    </row>
    <row r="228" spans="1:12" x14ac:dyDescent="0.25">
      <c r="A228" s="12"/>
      <c r="B228" s="12"/>
      <c r="C228" s="24" t="s">
        <v>440</v>
      </c>
      <c r="D228" s="22">
        <v>468</v>
      </c>
      <c r="E228" s="21" t="s">
        <v>725</v>
      </c>
      <c r="F228" s="21" t="s">
        <v>727</v>
      </c>
      <c r="G228" s="25">
        <v>52.4</v>
      </c>
      <c r="H228" s="24" t="s">
        <v>726</v>
      </c>
      <c r="I228" s="24" t="s">
        <v>711</v>
      </c>
      <c r="J228" s="33">
        <f t="shared" si="6"/>
        <v>-39</v>
      </c>
      <c r="K228" s="23">
        <f t="shared" si="7"/>
        <v>-2043.6</v>
      </c>
      <c r="L228" s="23"/>
    </row>
    <row r="229" spans="1:12" x14ac:dyDescent="0.25">
      <c r="A229" s="12"/>
      <c r="B229" s="12"/>
      <c r="C229" s="24" t="s">
        <v>440</v>
      </c>
      <c r="D229" s="22">
        <v>467</v>
      </c>
      <c r="E229" s="21" t="s">
        <v>725</v>
      </c>
      <c r="F229" s="21" t="s">
        <v>727</v>
      </c>
      <c r="G229" s="25">
        <v>52.4</v>
      </c>
      <c r="H229" s="24" t="s">
        <v>726</v>
      </c>
      <c r="I229" s="24" t="s">
        <v>711</v>
      </c>
      <c r="J229" s="33">
        <f t="shared" si="6"/>
        <v>-39</v>
      </c>
      <c r="K229" s="23">
        <f t="shared" si="7"/>
        <v>-2043.6</v>
      </c>
      <c r="L229" s="23"/>
    </row>
    <row r="230" spans="1:12" x14ac:dyDescent="0.25">
      <c r="A230" s="12"/>
      <c r="B230" s="12"/>
      <c r="C230" s="24" t="s">
        <v>481</v>
      </c>
      <c r="D230" s="22">
        <v>550</v>
      </c>
      <c r="E230" s="21" t="s">
        <v>725</v>
      </c>
      <c r="F230" s="21" t="s">
        <v>727</v>
      </c>
      <c r="G230" s="25">
        <v>49.42</v>
      </c>
      <c r="H230" s="24" t="s">
        <v>726</v>
      </c>
      <c r="I230" s="24" t="s">
        <v>711</v>
      </c>
      <c r="J230" s="33">
        <f t="shared" si="6"/>
        <v>-39</v>
      </c>
      <c r="K230" s="23">
        <f t="shared" si="7"/>
        <v>-1927.38</v>
      </c>
      <c r="L230" s="23"/>
    </row>
    <row r="231" spans="1:12" x14ac:dyDescent="0.25">
      <c r="A231" s="12"/>
      <c r="B231" s="12"/>
      <c r="C231" s="24" t="s">
        <v>730</v>
      </c>
      <c r="D231" s="22">
        <v>1105</v>
      </c>
      <c r="E231" s="21" t="s">
        <v>725</v>
      </c>
      <c r="F231" s="21" t="s">
        <v>727</v>
      </c>
      <c r="G231" s="25">
        <v>1133.6500000000001</v>
      </c>
      <c r="H231" s="24" t="s">
        <v>726</v>
      </c>
      <c r="I231" s="24" t="s">
        <v>711</v>
      </c>
      <c r="J231" s="33">
        <f t="shared" si="6"/>
        <v>-39</v>
      </c>
      <c r="K231" s="23">
        <f t="shared" si="7"/>
        <v>-44212.350000000006</v>
      </c>
      <c r="L231" s="23"/>
    </row>
    <row r="232" spans="1:12" x14ac:dyDescent="0.25">
      <c r="A232" s="12"/>
      <c r="B232" s="12"/>
      <c r="C232" s="24" t="s">
        <v>730</v>
      </c>
      <c r="D232" s="22">
        <v>1068</v>
      </c>
      <c r="E232" s="21" t="s">
        <v>725</v>
      </c>
      <c r="F232" s="21" t="s">
        <v>727</v>
      </c>
      <c r="G232" s="25">
        <v>132.44</v>
      </c>
      <c r="H232" s="24" t="s">
        <v>726</v>
      </c>
      <c r="I232" s="24" t="s">
        <v>711</v>
      </c>
      <c r="J232" s="33">
        <f t="shared" si="6"/>
        <v>-39</v>
      </c>
      <c r="K232" s="23">
        <f t="shared" si="7"/>
        <v>-5165.16</v>
      </c>
      <c r="L232" s="23"/>
    </row>
    <row r="233" spans="1:12" x14ac:dyDescent="0.25">
      <c r="A233" s="12"/>
      <c r="B233" s="12"/>
      <c r="C233" s="24" t="s">
        <v>730</v>
      </c>
      <c r="D233" s="22">
        <v>1107</v>
      </c>
      <c r="E233" s="21" t="s">
        <v>725</v>
      </c>
      <c r="F233" s="21" t="s">
        <v>727</v>
      </c>
      <c r="G233" s="25">
        <v>39.020000000000003</v>
      </c>
      <c r="H233" s="24" t="s">
        <v>726</v>
      </c>
      <c r="I233" s="24" t="s">
        <v>711</v>
      </c>
      <c r="J233" s="33">
        <f t="shared" si="6"/>
        <v>-39</v>
      </c>
      <c r="K233" s="23">
        <f t="shared" si="7"/>
        <v>-1521.7800000000002</v>
      </c>
      <c r="L233" s="23"/>
    </row>
    <row r="234" spans="1:12" x14ac:dyDescent="0.25">
      <c r="A234" s="12"/>
      <c r="B234" s="12"/>
      <c r="C234" s="24" t="s">
        <v>730</v>
      </c>
      <c r="D234" s="22">
        <v>1103</v>
      </c>
      <c r="E234" s="21" t="s">
        <v>725</v>
      </c>
      <c r="F234" s="21" t="s">
        <v>727</v>
      </c>
      <c r="G234" s="25">
        <v>198.22</v>
      </c>
      <c r="H234" s="24" t="s">
        <v>726</v>
      </c>
      <c r="I234" s="24" t="s">
        <v>711</v>
      </c>
      <c r="J234" s="33">
        <f t="shared" si="6"/>
        <v>-39</v>
      </c>
      <c r="K234" s="23">
        <f t="shared" si="7"/>
        <v>-7730.58</v>
      </c>
      <c r="L234" s="23"/>
    </row>
    <row r="235" spans="1:12" x14ac:dyDescent="0.25">
      <c r="A235" s="12"/>
      <c r="B235" s="12"/>
      <c r="C235" s="24" t="s">
        <v>191</v>
      </c>
      <c r="D235" s="22">
        <v>372154</v>
      </c>
      <c r="E235" s="21" t="s">
        <v>163</v>
      </c>
      <c r="F235" s="21" t="s">
        <v>158</v>
      </c>
      <c r="G235" s="25">
        <f>3493.72-326.06</f>
        <v>3167.66</v>
      </c>
      <c r="H235" s="24" t="s">
        <v>736</v>
      </c>
      <c r="I235" s="24" t="s">
        <v>737</v>
      </c>
      <c r="J235" s="33">
        <f t="shared" si="6"/>
        <v>1</v>
      </c>
      <c r="K235" s="23">
        <f t="shared" si="7"/>
        <v>3167.66</v>
      </c>
      <c r="L235" s="23"/>
    </row>
    <row r="236" spans="1:12" x14ac:dyDescent="0.25">
      <c r="A236" s="12"/>
      <c r="B236" s="12"/>
      <c r="C236" s="24" t="s">
        <v>191</v>
      </c>
      <c r="D236" s="22">
        <v>372153</v>
      </c>
      <c r="E236" s="21" t="s">
        <v>163</v>
      </c>
      <c r="F236" s="21" t="s">
        <v>158</v>
      </c>
      <c r="G236" s="25">
        <f>15233.29-1207.52</f>
        <v>14025.77</v>
      </c>
      <c r="H236" s="24" t="s">
        <v>736</v>
      </c>
      <c r="I236" s="24" t="s">
        <v>737</v>
      </c>
      <c r="J236" s="33">
        <f t="shared" si="6"/>
        <v>1</v>
      </c>
      <c r="K236" s="23">
        <f t="shared" si="7"/>
        <v>14025.77</v>
      </c>
      <c r="L236" s="23"/>
    </row>
    <row r="237" spans="1:12" x14ac:dyDescent="0.25">
      <c r="A237" s="12"/>
      <c r="B237" s="12"/>
      <c r="C237" s="24" t="s">
        <v>191</v>
      </c>
      <c r="D237" s="22">
        <v>372247</v>
      </c>
      <c r="E237" s="21" t="s">
        <v>163</v>
      </c>
      <c r="F237" s="21" t="s">
        <v>158</v>
      </c>
      <c r="G237" s="25">
        <f>601.09-39.02</f>
        <v>562.07000000000005</v>
      </c>
      <c r="H237" s="24" t="s">
        <v>736</v>
      </c>
      <c r="I237" s="24" t="s">
        <v>737</v>
      </c>
      <c r="J237" s="33">
        <f t="shared" si="6"/>
        <v>1</v>
      </c>
      <c r="K237" s="23">
        <f t="shared" si="7"/>
        <v>562.07000000000005</v>
      </c>
      <c r="L237" s="23"/>
    </row>
    <row r="238" spans="1:12" x14ac:dyDescent="0.25">
      <c r="A238" s="12"/>
      <c r="B238" s="12"/>
      <c r="C238" s="24" t="s">
        <v>746</v>
      </c>
      <c r="D238" s="22">
        <v>600007</v>
      </c>
      <c r="E238" s="21" t="s">
        <v>749</v>
      </c>
      <c r="F238" s="21" t="s">
        <v>52</v>
      </c>
      <c r="G238" s="23">
        <v>25.56</v>
      </c>
      <c r="H238" s="24" t="s">
        <v>746</v>
      </c>
      <c r="I238" s="24" t="s">
        <v>746</v>
      </c>
      <c r="J238" s="33">
        <f t="shared" si="6"/>
        <v>0</v>
      </c>
      <c r="K238" s="23">
        <f t="shared" si="7"/>
        <v>0</v>
      </c>
      <c r="L238" s="23"/>
    </row>
    <row r="239" spans="1:12" x14ac:dyDescent="0.25">
      <c r="A239" s="12"/>
      <c r="B239" s="12"/>
      <c r="C239" s="26">
        <v>44795</v>
      </c>
      <c r="D239" s="22">
        <v>0</v>
      </c>
      <c r="E239" s="15" t="s">
        <v>1402</v>
      </c>
      <c r="F239" s="15" t="s">
        <v>1403</v>
      </c>
      <c r="G239" s="23">
        <v>1770.05</v>
      </c>
      <c r="H239" s="26">
        <v>44795</v>
      </c>
      <c r="I239" s="26">
        <v>44795</v>
      </c>
      <c r="J239" s="33">
        <f t="shared" si="6"/>
        <v>0</v>
      </c>
      <c r="K239" s="23">
        <f t="shared" si="7"/>
        <v>0</v>
      </c>
      <c r="L239" s="23"/>
    </row>
    <row r="240" spans="1:12" x14ac:dyDescent="0.25">
      <c r="A240" s="12"/>
      <c r="B240" s="12"/>
      <c r="C240" s="24" t="s">
        <v>730</v>
      </c>
      <c r="D240" s="22">
        <v>168300</v>
      </c>
      <c r="E240" s="21" t="s">
        <v>44</v>
      </c>
      <c r="F240" s="21" t="s">
        <v>47</v>
      </c>
      <c r="G240" s="23">
        <v>24794.25</v>
      </c>
      <c r="H240" s="24" t="s">
        <v>751</v>
      </c>
      <c r="I240" s="24" t="s">
        <v>751</v>
      </c>
      <c r="J240" s="33">
        <f t="shared" si="6"/>
        <v>0</v>
      </c>
      <c r="K240" s="23">
        <f t="shared" si="7"/>
        <v>0</v>
      </c>
      <c r="L240" s="23"/>
    </row>
    <row r="241" spans="1:12" x14ac:dyDescent="0.25">
      <c r="A241" s="12"/>
      <c r="B241" s="12"/>
      <c r="C241" s="24" t="s">
        <v>53</v>
      </c>
      <c r="D241" s="22">
        <v>1363</v>
      </c>
      <c r="E241" s="21" t="s">
        <v>1382</v>
      </c>
      <c r="F241" s="21" t="s">
        <v>756</v>
      </c>
      <c r="G241" s="23">
        <v>255</v>
      </c>
      <c r="H241" s="24" t="s">
        <v>737</v>
      </c>
      <c r="I241" s="24" t="s">
        <v>755</v>
      </c>
      <c r="J241" s="33">
        <f t="shared" si="6"/>
        <v>9</v>
      </c>
      <c r="K241" s="23">
        <f t="shared" si="7"/>
        <v>2295</v>
      </c>
      <c r="L241" s="23"/>
    </row>
    <row r="242" spans="1:12" x14ac:dyDescent="0.25">
      <c r="A242" s="12"/>
      <c r="B242" s="12"/>
      <c r="C242" s="24" t="s">
        <v>191</v>
      </c>
      <c r="D242" s="22">
        <v>11440</v>
      </c>
      <c r="E242" s="21" t="s">
        <v>435</v>
      </c>
      <c r="F242" s="21" t="s">
        <v>158</v>
      </c>
      <c r="G242" s="23">
        <v>3279.5</v>
      </c>
      <c r="H242" s="24" t="s">
        <v>191</v>
      </c>
      <c r="I242" s="24" t="s">
        <v>755</v>
      </c>
      <c r="J242" s="33">
        <f t="shared" si="6"/>
        <v>26</v>
      </c>
      <c r="K242" s="23">
        <f t="shared" si="7"/>
        <v>85267</v>
      </c>
      <c r="L242" s="23"/>
    </row>
    <row r="243" spans="1:12" x14ac:dyDescent="0.25">
      <c r="A243" s="12"/>
      <c r="B243" s="12"/>
      <c r="C243" s="24" t="s">
        <v>647</v>
      </c>
      <c r="D243" s="22">
        <v>8751</v>
      </c>
      <c r="E243" s="21" t="s">
        <v>760</v>
      </c>
      <c r="F243" s="21" t="s">
        <v>294</v>
      </c>
      <c r="G243" s="23">
        <v>917.16</v>
      </c>
      <c r="H243" s="24" t="s">
        <v>647</v>
      </c>
      <c r="I243" s="24" t="s">
        <v>755</v>
      </c>
      <c r="J243" s="33">
        <f t="shared" si="6"/>
        <v>-7</v>
      </c>
      <c r="K243" s="23">
        <f t="shared" si="7"/>
        <v>-6420.12</v>
      </c>
      <c r="L243" s="23"/>
    </row>
    <row r="244" spans="1:12" x14ac:dyDescent="0.25">
      <c r="A244" s="12"/>
      <c r="B244" s="12"/>
      <c r="C244" s="24" t="s">
        <v>761</v>
      </c>
      <c r="D244" s="22">
        <v>11913</v>
      </c>
      <c r="E244" s="21" t="s">
        <v>56</v>
      </c>
      <c r="F244" s="21" t="s">
        <v>57</v>
      </c>
      <c r="G244" s="23">
        <v>14166</v>
      </c>
      <c r="H244" s="24" t="s">
        <v>39</v>
      </c>
      <c r="I244" s="24" t="s">
        <v>755</v>
      </c>
      <c r="J244" s="33">
        <f t="shared" si="6"/>
        <v>46</v>
      </c>
      <c r="K244" s="23">
        <f t="shared" si="7"/>
        <v>651636</v>
      </c>
      <c r="L244" s="23"/>
    </row>
    <row r="245" spans="1:12" x14ac:dyDescent="0.25">
      <c r="A245" s="12"/>
      <c r="B245" s="12"/>
      <c r="C245" s="26">
        <v>44799</v>
      </c>
      <c r="D245" s="22">
        <v>0</v>
      </c>
      <c r="E245" s="15" t="s">
        <v>1404</v>
      </c>
      <c r="F245" s="15" t="s">
        <v>1405</v>
      </c>
      <c r="G245" s="23">
        <v>917.16</v>
      </c>
      <c r="H245" s="26">
        <v>44799</v>
      </c>
      <c r="I245" s="26">
        <v>44799</v>
      </c>
      <c r="J245" s="33">
        <f t="shared" si="6"/>
        <v>0</v>
      </c>
      <c r="K245" s="23">
        <f t="shared" si="7"/>
        <v>0</v>
      </c>
      <c r="L245" s="23"/>
    </row>
    <row r="246" spans="1:12" x14ac:dyDescent="0.25">
      <c r="A246" s="12"/>
      <c r="B246" s="12"/>
      <c r="C246" s="24" t="s">
        <v>283</v>
      </c>
      <c r="D246" s="22">
        <v>128736</v>
      </c>
      <c r="E246" s="21" t="s">
        <v>197</v>
      </c>
      <c r="F246" s="21" t="s">
        <v>1370</v>
      </c>
      <c r="G246" s="23">
        <v>1110</v>
      </c>
      <c r="H246" s="24" t="s">
        <v>283</v>
      </c>
      <c r="I246" s="24" t="s">
        <v>765</v>
      </c>
      <c r="J246" s="33">
        <f t="shared" si="6"/>
        <v>31</v>
      </c>
      <c r="K246" s="23">
        <f t="shared" si="7"/>
        <v>34410</v>
      </c>
      <c r="L246" s="23"/>
    </row>
    <row r="247" spans="1:12" x14ac:dyDescent="0.25">
      <c r="A247" s="12"/>
      <c r="B247" s="12"/>
      <c r="C247" s="24" t="s">
        <v>711</v>
      </c>
      <c r="D247" s="22">
        <v>130523</v>
      </c>
      <c r="E247" s="21" t="s">
        <v>44</v>
      </c>
      <c r="F247" s="21" t="s">
        <v>47</v>
      </c>
      <c r="G247" s="23">
        <v>41.33</v>
      </c>
      <c r="H247" s="24" t="s">
        <v>765</v>
      </c>
      <c r="I247" s="24" t="s">
        <v>765</v>
      </c>
      <c r="J247" s="33">
        <f t="shared" si="6"/>
        <v>0</v>
      </c>
      <c r="K247" s="23">
        <f t="shared" si="7"/>
        <v>0</v>
      </c>
      <c r="L247" s="23"/>
    </row>
    <row r="248" spans="1:12" x14ac:dyDescent="0.25">
      <c r="A248" s="12"/>
      <c r="B248" s="12"/>
      <c r="C248" s="24" t="s">
        <v>768</v>
      </c>
      <c r="D248" s="22">
        <v>402832</v>
      </c>
      <c r="E248" s="21" t="s">
        <v>163</v>
      </c>
      <c r="F248" s="21" t="s">
        <v>741</v>
      </c>
      <c r="G248" s="23">
        <v>134.58000000000001</v>
      </c>
      <c r="H248" s="24" t="s">
        <v>770</v>
      </c>
      <c r="I248" s="24" t="s">
        <v>770</v>
      </c>
      <c r="J248" s="33">
        <f t="shared" si="6"/>
        <v>0</v>
      </c>
      <c r="K248" s="23">
        <f t="shared" si="7"/>
        <v>0</v>
      </c>
      <c r="L248" s="23"/>
    </row>
    <row r="249" spans="1:12" x14ac:dyDescent="0.25">
      <c r="A249" s="12"/>
      <c r="B249" s="12"/>
      <c r="C249" s="24" t="s">
        <v>768</v>
      </c>
      <c r="D249" s="22">
        <v>402608</v>
      </c>
      <c r="E249" s="21" t="s">
        <v>163</v>
      </c>
      <c r="F249" s="21" t="s">
        <v>158</v>
      </c>
      <c r="G249" s="23">
        <v>16616.13</v>
      </c>
      <c r="H249" s="24" t="s">
        <v>770</v>
      </c>
      <c r="I249" s="24" t="s">
        <v>770</v>
      </c>
      <c r="J249" s="33">
        <f t="shared" si="6"/>
        <v>0</v>
      </c>
      <c r="K249" s="23">
        <f t="shared" si="7"/>
        <v>0</v>
      </c>
      <c r="L249" s="23"/>
    </row>
    <row r="250" spans="1:12" x14ac:dyDescent="0.25">
      <c r="A250" s="12"/>
      <c r="B250" s="12"/>
      <c r="C250" s="24" t="s">
        <v>768</v>
      </c>
      <c r="D250" s="22">
        <v>402680</v>
      </c>
      <c r="E250" s="21" t="s">
        <v>163</v>
      </c>
      <c r="F250" s="21" t="s">
        <v>158</v>
      </c>
      <c r="G250" s="23">
        <v>607.61</v>
      </c>
      <c r="H250" s="24" t="s">
        <v>770</v>
      </c>
      <c r="I250" s="24" t="s">
        <v>770</v>
      </c>
      <c r="J250" s="33">
        <f t="shared" si="6"/>
        <v>0</v>
      </c>
      <c r="K250" s="23">
        <f t="shared" si="7"/>
        <v>0</v>
      </c>
      <c r="L250" s="23"/>
    </row>
    <row r="251" spans="1:12" x14ac:dyDescent="0.25">
      <c r="A251" s="12"/>
      <c r="B251" s="12"/>
      <c r="C251" s="24" t="s">
        <v>768</v>
      </c>
      <c r="D251" s="22">
        <v>402609</v>
      </c>
      <c r="E251" s="21" t="s">
        <v>163</v>
      </c>
      <c r="F251" s="21" t="s">
        <v>158</v>
      </c>
      <c r="G251" s="23">
        <v>3699.25</v>
      </c>
      <c r="H251" s="24" t="s">
        <v>770</v>
      </c>
      <c r="I251" s="24" t="s">
        <v>770</v>
      </c>
      <c r="J251" s="33">
        <f t="shared" si="6"/>
        <v>0</v>
      </c>
      <c r="K251" s="23">
        <f t="shared" si="7"/>
        <v>0</v>
      </c>
      <c r="L251" s="23"/>
    </row>
    <row r="252" spans="1:12" x14ac:dyDescent="0.25">
      <c r="A252" s="12"/>
      <c r="B252" s="12"/>
      <c r="C252" s="24" t="s">
        <v>770</v>
      </c>
      <c r="D252" s="22">
        <v>26102</v>
      </c>
      <c r="E252" s="21" t="s">
        <v>465</v>
      </c>
      <c r="F252" s="21" t="s">
        <v>466</v>
      </c>
      <c r="G252" s="23">
        <v>270.57</v>
      </c>
      <c r="H252" s="24" t="s">
        <v>770</v>
      </c>
      <c r="I252" s="24" t="s">
        <v>770</v>
      </c>
      <c r="J252" s="33">
        <f t="shared" si="6"/>
        <v>0</v>
      </c>
      <c r="K252" s="23">
        <f t="shared" si="7"/>
        <v>0</v>
      </c>
      <c r="L252" s="23"/>
    </row>
    <row r="253" spans="1:12" x14ac:dyDescent="0.25">
      <c r="A253" s="12"/>
      <c r="B253" s="12"/>
      <c r="C253" s="24" t="s">
        <v>770</v>
      </c>
      <c r="D253" s="22">
        <v>26101</v>
      </c>
      <c r="E253" s="21" t="s">
        <v>465</v>
      </c>
      <c r="F253" s="21" t="s">
        <v>466</v>
      </c>
      <c r="G253" s="23">
        <v>61.8</v>
      </c>
      <c r="H253" s="24" t="s">
        <v>770</v>
      </c>
      <c r="I253" s="24" t="s">
        <v>770</v>
      </c>
      <c r="J253" s="33">
        <f t="shared" si="6"/>
        <v>0</v>
      </c>
      <c r="K253" s="23">
        <f t="shared" si="7"/>
        <v>0</v>
      </c>
      <c r="L253" s="23"/>
    </row>
    <row r="254" spans="1:12" x14ac:dyDescent="0.25">
      <c r="A254" s="12"/>
      <c r="B254" s="12"/>
      <c r="C254" s="24" t="s">
        <v>770</v>
      </c>
      <c r="D254" s="22">
        <v>26100</v>
      </c>
      <c r="E254" s="21" t="s">
        <v>465</v>
      </c>
      <c r="F254" s="21" t="s">
        <v>466</v>
      </c>
      <c r="G254" s="23">
        <v>44.92</v>
      </c>
      <c r="H254" s="24" t="s">
        <v>770</v>
      </c>
      <c r="I254" s="24" t="s">
        <v>770</v>
      </c>
      <c r="J254" s="33">
        <f t="shared" si="6"/>
        <v>0</v>
      </c>
      <c r="K254" s="23">
        <f t="shared" si="7"/>
        <v>0</v>
      </c>
      <c r="L254" s="23"/>
    </row>
    <row r="255" spans="1:12" x14ac:dyDescent="0.25">
      <c r="A255" s="12"/>
      <c r="B255" s="12"/>
      <c r="C255" s="24" t="s">
        <v>770</v>
      </c>
      <c r="D255" s="22">
        <v>30004</v>
      </c>
      <c r="E255" s="21" t="s">
        <v>471</v>
      </c>
      <c r="F255" s="21" t="s">
        <v>472</v>
      </c>
      <c r="G255" s="23">
        <v>6.79</v>
      </c>
      <c r="H255" s="24" t="s">
        <v>770</v>
      </c>
      <c r="I255" s="24" t="s">
        <v>770</v>
      </c>
      <c r="J255" s="33">
        <f t="shared" si="6"/>
        <v>0</v>
      </c>
      <c r="K255" s="23">
        <f t="shared" si="7"/>
        <v>0</v>
      </c>
      <c r="L255" s="23"/>
    </row>
    <row r="256" spans="1:12" x14ac:dyDescent="0.25">
      <c r="A256" s="12"/>
      <c r="B256" s="12"/>
      <c r="C256" s="24" t="s">
        <v>770</v>
      </c>
      <c r="D256" s="22">
        <v>30008</v>
      </c>
      <c r="E256" s="21" t="s">
        <v>471</v>
      </c>
      <c r="F256" s="21" t="s">
        <v>472</v>
      </c>
      <c r="G256" s="23">
        <v>46.28</v>
      </c>
      <c r="H256" s="24" t="s">
        <v>770</v>
      </c>
      <c r="I256" s="24" t="s">
        <v>770</v>
      </c>
      <c r="J256" s="33">
        <f t="shared" si="6"/>
        <v>0</v>
      </c>
      <c r="K256" s="23">
        <f t="shared" si="7"/>
        <v>0</v>
      </c>
      <c r="L256" s="23"/>
    </row>
    <row r="257" spans="1:12" x14ac:dyDescent="0.25">
      <c r="A257" s="12"/>
      <c r="B257" s="12"/>
      <c r="C257" s="24" t="s">
        <v>779</v>
      </c>
      <c r="D257" s="22">
        <v>5</v>
      </c>
      <c r="E257" s="21" t="s">
        <v>448</v>
      </c>
      <c r="F257" s="21" t="s">
        <v>1356</v>
      </c>
      <c r="G257" s="23">
        <v>600</v>
      </c>
      <c r="H257" s="24" t="s">
        <v>779</v>
      </c>
      <c r="I257" s="24" t="s">
        <v>780</v>
      </c>
      <c r="J257" s="33">
        <f t="shared" si="6"/>
        <v>12</v>
      </c>
      <c r="K257" s="23">
        <f t="shared" si="7"/>
        <v>7200</v>
      </c>
      <c r="L257" s="23"/>
    </row>
    <row r="258" spans="1:12" x14ac:dyDescent="0.25">
      <c r="A258" s="12"/>
      <c r="B258" s="12"/>
      <c r="C258" s="24" t="s">
        <v>781</v>
      </c>
      <c r="D258" s="22">
        <v>1422</v>
      </c>
      <c r="E258" s="21" t="s">
        <v>784</v>
      </c>
      <c r="F258" s="21" t="s">
        <v>637</v>
      </c>
      <c r="G258" s="23">
        <v>2152.8000000000002</v>
      </c>
      <c r="H258" s="24" t="s">
        <v>107</v>
      </c>
      <c r="I258" s="24" t="s">
        <v>780</v>
      </c>
      <c r="J258" s="33">
        <f t="shared" si="6"/>
        <v>48</v>
      </c>
      <c r="K258" s="23">
        <f t="shared" si="7"/>
        <v>103334.40000000001</v>
      </c>
      <c r="L258" s="23"/>
    </row>
    <row r="259" spans="1:12" x14ac:dyDescent="0.25">
      <c r="A259" s="12"/>
      <c r="B259" s="12"/>
      <c r="C259" s="24" t="s">
        <v>142</v>
      </c>
      <c r="D259" s="22">
        <v>9405</v>
      </c>
      <c r="E259" s="21" t="s">
        <v>787</v>
      </c>
      <c r="F259" s="21" t="s">
        <v>1374</v>
      </c>
      <c r="G259" s="23">
        <v>5555</v>
      </c>
      <c r="H259" s="24" t="s">
        <v>142</v>
      </c>
      <c r="I259" s="24" t="s">
        <v>780</v>
      </c>
      <c r="J259" s="33">
        <f t="shared" si="6"/>
        <v>112</v>
      </c>
      <c r="K259" s="23">
        <f t="shared" si="7"/>
        <v>622160</v>
      </c>
      <c r="L259" s="23"/>
    </row>
    <row r="260" spans="1:12" x14ac:dyDescent="0.25">
      <c r="A260" s="12"/>
      <c r="B260" s="12"/>
      <c r="C260" s="24" t="s">
        <v>354</v>
      </c>
      <c r="D260" s="22">
        <v>2334</v>
      </c>
      <c r="E260" s="21" t="s">
        <v>506</v>
      </c>
      <c r="F260" s="21" t="s">
        <v>108</v>
      </c>
      <c r="G260" s="23">
        <v>1185.8499999999999</v>
      </c>
      <c r="H260" s="24" t="s">
        <v>45</v>
      </c>
      <c r="I260" s="24" t="s">
        <v>780</v>
      </c>
      <c r="J260" s="33">
        <f t="shared" si="6"/>
        <v>63</v>
      </c>
      <c r="K260" s="23">
        <f t="shared" si="7"/>
        <v>74708.549999999988</v>
      </c>
      <c r="L260" s="23"/>
    </row>
    <row r="261" spans="1:12" x14ac:dyDescent="0.25">
      <c r="A261" s="12"/>
      <c r="B261" s="12"/>
      <c r="C261" s="24" t="s">
        <v>242</v>
      </c>
      <c r="D261" s="22">
        <v>103</v>
      </c>
      <c r="E261" s="21" t="s">
        <v>476</v>
      </c>
      <c r="F261" s="21" t="s">
        <v>794</v>
      </c>
      <c r="G261" s="23">
        <v>816</v>
      </c>
      <c r="H261" s="24" t="s">
        <v>798</v>
      </c>
      <c r="I261" s="24" t="s">
        <v>780</v>
      </c>
      <c r="J261" s="33">
        <f t="shared" si="6"/>
        <v>1</v>
      </c>
      <c r="K261" s="23">
        <f t="shared" si="7"/>
        <v>816</v>
      </c>
      <c r="L261" s="23"/>
    </row>
    <row r="262" spans="1:12" x14ac:dyDescent="0.25">
      <c r="A262" s="12"/>
      <c r="B262" s="12"/>
      <c r="C262" s="24" t="s">
        <v>545</v>
      </c>
      <c r="D262" s="22">
        <v>11056</v>
      </c>
      <c r="E262" s="21" t="s">
        <v>787</v>
      </c>
      <c r="F262" s="21" t="s">
        <v>1374</v>
      </c>
      <c r="G262" s="23">
        <v>505</v>
      </c>
      <c r="H262" s="24" t="s">
        <v>545</v>
      </c>
      <c r="I262" s="24" t="s">
        <v>780</v>
      </c>
      <c r="J262" s="33">
        <f t="shared" si="6"/>
        <v>94</v>
      </c>
      <c r="K262" s="23">
        <f t="shared" si="7"/>
        <v>47470</v>
      </c>
      <c r="L262" s="23"/>
    </row>
    <row r="263" spans="1:12" x14ac:dyDescent="0.25">
      <c r="A263" s="12"/>
      <c r="B263" s="12"/>
      <c r="C263" s="24" t="s">
        <v>545</v>
      </c>
      <c r="D263" s="22">
        <v>11304</v>
      </c>
      <c r="E263" s="21" t="s">
        <v>212</v>
      </c>
      <c r="F263" s="21" t="s">
        <v>215</v>
      </c>
      <c r="G263" s="23">
        <v>6375</v>
      </c>
      <c r="H263" s="24" t="s">
        <v>798</v>
      </c>
      <c r="I263" s="24" t="s">
        <v>780</v>
      </c>
      <c r="J263" s="33">
        <f t="shared" ref="J263:J326" si="8">IF(OR(H263=0,I263=0),0,I263-H263)</f>
        <v>1</v>
      </c>
      <c r="K263" s="23">
        <f t="shared" ref="K263:K326" si="9">G263*J263</f>
        <v>6375</v>
      </c>
      <c r="L263" s="23"/>
    </row>
    <row r="264" spans="1:12" x14ac:dyDescent="0.25">
      <c r="A264" s="12"/>
      <c r="B264" s="12"/>
      <c r="C264" s="24" t="s">
        <v>106</v>
      </c>
      <c r="D264" s="22">
        <v>11489</v>
      </c>
      <c r="E264" s="21" t="s">
        <v>212</v>
      </c>
      <c r="F264" s="21" t="s">
        <v>215</v>
      </c>
      <c r="G264" s="23">
        <v>6800</v>
      </c>
      <c r="H264" s="24" t="s">
        <v>798</v>
      </c>
      <c r="I264" s="24" t="s">
        <v>780</v>
      </c>
      <c r="J264" s="33">
        <f t="shared" si="8"/>
        <v>1</v>
      </c>
      <c r="K264" s="23">
        <f t="shared" si="9"/>
        <v>6800</v>
      </c>
      <c r="L264" s="23"/>
    </row>
    <row r="265" spans="1:12" x14ac:dyDescent="0.25">
      <c r="A265" s="12"/>
      <c r="B265" s="12"/>
      <c r="C265" s="24" t="s">
        <v>801</v>
      </c>
      <c r="D265" s="22">
        <v>2965</v>
      </c>
      <c r="E265" s="21" t="s">
        <v>506</v>
      </c>
      <c r="F265" s="21" t="s">
        <v>108</v>
      </c>
      <c r="G265" s="23">
        <v>1014.5</v>
      </c>
      <c r="H265" s="24" t="s">
        <v>191</v>
      </c>
      <c r="I265" s="24" t="s">
        <v>780</v>
      </c>
      <c r="J265" s="33">
        <f t="shared" si="8"/>
        <v>32</v>
      </c>
      <c r="K265" s="23">
        <f t="shared" si="9"/>
        <v>32464</v>
      </c>
      <c r="L265" s="23"/>
    </row>
    <row r="266" spans="1:12" x14ac:dyDescent="0.25">
      <c r="A266" s="12"/>
      <c r="B266" s="12"/>
      <c r="C266" s="24" t="s">
        <v>22</v>
      </c>
      <c r="D266" s="22">
        <v>16</v>
      </c>
      <c r="E266" s="21" t="s">
        <v>71</v>
      </c>
      <c r="F266" s="21" t="s">
        <v>72</v>
      </c>
      <c r="G266" s="23">
        <v>1079.1199999999999</v>
      </c>
      <c r="H266" s="24" t="s">
        <v>22</v>
      </c>
      <c r="I266" s="24" t="s">
        <v>780</v>
      </c>
      <c r="J266" s="33">
        <f t="shared" si="8"/>
        <v>62</v>
      </c>
      <c r="K266" s="23">
        <f t="shared" si="9"/>
        <v>66905.439999999988</v>
      </c>
      <c r="L266" s="23"/>
    </row>
    <row r="267" spans="1:12" x14ac:dyDescent="0.25">
      <c r="A267" s="12"/>
      <c r="B267" s="12"/>
      <c r="C267" s="24" t="s">
        <v>93</v>
      </c>
      <c r="D267" s="22">
        <v>27</v>
      </c>
      <c r="E267" s="21" t="s">
        <v>75</v>
      </c>
      <c r="F267" s="21" t="s">
        <v>72</v>
      </c>
      <c r="G267" s="23">
        <v>1618.67</v>
      </c>
      <c r="H267" s="24" t="s">
        <v>93</v>
      </c>
      <c r="I267" s="24" t="s">
        <v>780</v>
      </c>
      <c r="J267" s="33">
        <f t="shared" si="8"/>
        <v>59</v>
      </c>
      <c r="K267" s="23">
        <f t="shared" si="9"/>
        <v>95501.53</v>
      </c>
      <c r="L267" s="23"/>
    </row>
    <row r="268" spans="1:12" x14ac:dyDescent="0.25">
      <c r="A268" s="12"/>
      <c r="B268" s="12"/>
      <c r="C268" s="24" t="s">
        <v>22</v>
      </c>
      <c r="D268" s="22">
        <v>166</v>
      </c>
      <c r="E268" s="21" t="s">
        <v>808</v>
      </c>
      <c r="F268" s="21" t="s">
        <v>810</v>
      </c>
      <c r="G268" s="23">
        <v>2816.66</v>
      </c>
      <c r="H268" s="24" t="s">
        <v>440</v>
      </c>
      <c r="I268" s="24" t="s">
        <v>780</v>
      </c>
      <c r="J268" s="33">
        <f t="shared" si="8"/>
        <v>31</v>
      </c>
      <c r="K268" s="23">
        <f t="shared" si="9"/>
        <v>87316.459999999992</v>
      </c>
      <c r="L268" s="23"/>
    </row>
    <row r="269" spans="1:12" x14ac:dyDescent="0.25">
      <c r="A269" s="12"/>
      <c r="B269" s="12"/>
      <c r="C269" s="24" t="s">
        <v>45</v>
      </c>
      <c r="D269" s="22">
        <v>3505</v>
      </c>
      <c r="E269" s="21" t="s">
        <v>497</v>
      </c>
      <c r="F269" s="21" t="s">
        <v>1365</v>
      </c>
      <c r="G269" s="23">
        <v>39.270000000000003</v>
      </c>
      <c r="H269" s="24" t="s">
        <v>191</v>
      </c>
      <c r="I269" s="24" t="s">
        <v>780</v>
      </c>
      <c r="J269" s="33">
        <f t="shared" si="8"/>
        <v>32</v>
      </c>
      <c r="K269" s="23">
        <f t="shared" si="9"/>
        <v>1256.6400000000001</v>
      </c>
      <c r="L269" s="23"/>
    </row>
    <row r="270" spans="1:12" x14ac:dyDescent="0.25">
      <c r="A270" s="12"/>
      <c r="B270" s="12"/>
      <c r="C270" s="24" t="s">
        <v>45</v>
      </c>
      <c r="D270" s="22">
        <v>3504</v>
      </c>
      <c r="E270" s="21" t="s">
        <v>497</v>
      </c>
      <c r="F270" s="21" t="s">
        <v>1365</v>
      </c>
      <c r="G270" s="23">
        <v>28.99</v>
      </c>
      <c r="H270" s="24" t="s">
        <v>191</v>
      </c>
      <c r="I270" s="24" t="s">
        <v>780</v>
      </c>
      <c r="J270" s="33">
        <f t="shared" si="8"/>
        <v>32</v>
      </c>
      <c r="K270" s="23">
        <f t="shared" si="9"/>
        <v>927.68</v>
      </c>
      <c r="L270" s="23"/>
    </row>
    <row r="271" spans="1:12" x14ac:dyDescent="0.25">
      <c r="A271" s="12"/>
      <c r="B271" s="12"/>
      <c r="C271" s="24" t="s">
        <v>64</v>
      </c>
      <c r="D271" s="22">
        <v>317</v>
      </c>
      <c r="E271" s="21" t="s">
        <v>1390</v>
      </c>
      <c r="F271" s="21" t="s">
        <v>432</v>
      </c>
      <c r="G271" s="23">
        <v>51259.56</v>
      </c>
      <c r="H271" s="24" t="s">
        <v>798</v>
      </c>
      <c r="I271" s="24" t="s">
        <v>780</v>
      </c>
      <c r="J271" s="33">
        <f t="shared" si="8"/>
        <v>1</v>
      </c>
      <c r="K271" s="23">
        <f t="shared" si="9"/>
        <v>51259.56</v>
      </c>
      <c r="L271" s="23"/>
    </row>
    <row r="272" spans="1:12" x14ac:dyDescent="0.25">
      <c r="A272" s="12"/>
      <c r="B272" s="12"/>
      <c r="C272" s="24" t="s">
        <v>283</v>
      </c>
      <c r="D272" s="22">
        <v>79</v>
      </c>
      <c r="E272" s="21" t="s">
        <v>425</v>
      </c>
      <c r="F272" s="21" t="s">
        <v>426</v>
      </c>
      <c r="G272" s="23">
        <v>4008</v>
      </c>
      <c r="H272" s="24" t="s">
        <v>283</v>
      </c>
      <c r="I272" s="24" t="s">
        <v>780</v>
      </c>
      <c r="J272" s="33">
        <f t="shared" si="8"/>
        <v>34</v>
      </c>
      <c r="K272" s="23">
        <f t="shared" si="9"/>
        <v>136272</v>
      </c>
      <c r="L272" s="23"/>
    </row>
    <row r="273" spans="1:12" x14ac:dyDescent="0.25">
      <c r="A273" s="12"/>
      <c r="B273" s="12"/>
      <c r="C273" s="24" t="s">
        <v>293</v>
      </c>
      <c r="D273" s="22">
        <v>9</v>
      </c>
      <c r="E273" s="21" t="s">
        <v>206</v>
      </c>
      <c r="F273" s="21" t="s">
        <v>108</v>
      </c>
      <c r="G273" s="23">
        <v>2551.5</v>
      </c>
      <c r="H273" s="24" t="s">
        <v>798</v>
      </c>
      <c r="I273" s="24" t="s">
        <v>780</v>
      </c>
      <c r="J273" s="33">
        <f t="shared" si="8"/>
        <v>1</v>
      </c>
      <c r="K273" s="23">
        <f t="shared" si="9"/>
        <v>2551.5</v>
      </c>
      <c r="L273" s="23"/>
    </row>
    <row r="274" spans="1:12" x14ac:dyDescent="0.25">
      <c r="A274" s="12"/>
      <c r="B274" s="12"/>
      <c r="C274" s="24" t="s">
        <v>191</v>
      </c>
      <c r="D274" s="22">
        <v>3613</v>
      </c>
      <c r="E274" s="21" t="s">
        <v>497</v>
      </c>
      <c r="F274" s="21" t="s">
        <v>1365</v>
      </c>
      <c r="G274" s="23">
        <v>12.75</v>
      </c>
      <c r="H274" s="24" t="s">
        <v>798</v>
      </c>
      <c r="I274" s="24" t="s">
        <v>780</v>
      </c>
      <c r="J274" s="33">
        <f t="shared" si="8"/>
        <v>1</v>
      </c>
      <c r="K274" s="23">
        <f t="shared" si="9"/>
        <v>12.75</v>
      </c>
      <c r="L274" s="23"/>
    </row>
    <row r="275" spans="1:12" x14ac:dyDescent="0.25">
      <c r="A275" s="12"/>
      <c r="B275" s="12"/>
      <c r="C275" s="24" t="s">
        <v>191</v>
      </c>
      <c r="D275" s="22">
        <v>3614</v>
      </c>
      <c r="E275" s="21" t="s">
        <v>497</v>
      </c>
      <c r="F275" s="21" t="s">
        <v>1365</v>
      </c>
      <c r="G275" s="23">
        <v>42.13</v>
      </c>
      <c r="H275" s="24" t="s">
        <v>798</v>
      </c>
      <c r="I275" s="24" t="s">
        <v>780</v>
      </c>
      <c r="J275" s="33">
        <f t="shared" si="8"/>
        <v>1</v>
      </c>
      <c r="K275" s="23">
        <f t="shared" si="9"/>
        <v>42.13</v>
      </c>
      <c r="L275" s="23"/>
    </row>
    <row r="276" spans="1:12" x14ac:dyDescent="0.25">
      <c r="A276" s="12"/>
      <c r="B276" s="12"/>
      <c r="C276" s="24" t="s">
        <v>625</v>
      </c>
      <c r="D276" s="22">
        <v>1261</v>
      </c>
      <c r="E276" s="21" t="s">
        <v>820</v>
      </c>
      <c r="F276" s="21" t="s">
        <v>222</v>
      </c>
      <c r="G276" s="23">
        <v>192</v>
      </c>
      <c r="H276" s="24" t="s">
        <v>821</v>
      </c>
      <c r="I276" s="24" t="s">
        <v>780</v>
      </c>
      <c r="J276" s="33">
        <f t="shared" si="8"/>
        <v>-34</v>
      </c>
      <c r="K276" s="23">
        <f t="shared" si="9"/>
        <v>-6528</v>
      </c>
      <c r="L276" s="23"/>
    </row>
    <row r="277" spans="1:12" x14ac:dyDescent="0.25">
      <c r="A277" s="12"/>
      <c r="B277" s="12"/>
      <c r="C277" s="24" t="s">
        <v>431</v>
      </c>
      <c r="D277" s="22">
        <v>341</v>
      </c>
      <c r="E277" s="21" t="s">
        <v>1390</v>
      </c>
      <c r="F277" s="21" t="s">
        <v>432</v>
      </c>
      <c r="G277" s="23">
        <v>75743.97</v>
      </c>
      <c r="H277" s="24" t="s">
        <v>798</v>
      </c>
      <c r="I277" s="24" t="s">
        <v>780</v>
      </c>
      <c r="J277" s="33">
        <f t="shared" si="8"/>
        <v>1</v>
      </c>
      <c r="K277" s="23">
        <f t="shared" si="9"/>
        <v>75743.97</v>
      </c>
      <c r="L277" s="23"/>
    </row>
    <row r="278" spans="1:12" x14ac:dyDescent="0.25">
      <c r="A278" s="12"/>
      <c r="B278" s="12"/>
      <c r="C278" s="24" t="s">
        <v>625</v>
      </c>
      <c r="D278" s="22">
        <v>109</v>
      </c>
      <c r="E278" s="21" t="s">
        <v>825</v>
      </c>
      <c r="F278" s="21" t="s">
        <v>203</v>
      </c>
      <c r="G278" s="23">
        <v>3401.66</v>
      </c>
      <c r="H278" s="24" t="s">
        <v>625</v>
      </c>
      <c r="I278" s="24" t="s">
        <v>780</v>
      </c>
      <c r="J278" s="33">
        <f t="shared" si="8"/>
        <v>27</v>
      </c>
      <c r="K278" s="23">
        <f t="shared" si="9"/>
        <v>91844.819999999992</v>
      </c>
      <c r="L278" s="23"/>
    </row>
    <row r="279" spans="1:12" x14ac:dyDescent="0.25">
      <c r="A279" s="12"/>
      <c r="B279" s="12"/>
      <c r="C279" s="24" t="s">
        <v>191</v>
      </c>
      <c r="D279" s="22">
        <v>580</v>
      </c>
      <c r="E279" s="21" t="s">
        <v>829</v>
      </c>
      <c r="F279" s="21" t="s">
        <v>432</v>
      </c>
      <c r="G279" s="23">
        <v>2499.0100000000002</v>
      </c>
      <c r="H279" s="24" t="s">
        <v>798</v>
      </c>
      <c r="I279" s="24" t="s">
        <v>780</v>
      </c>
      <c r="J279" s="33">
        <f t="shared" si="8"/>
        <v>1</v>
      </c>
      <c r="K279" s="23">
        <f t="shared" si="9"/>
        <v>2499.0100000000002</v>
      </c>
      <c r="L279" s="23"/>
    </row>
    <row r="280" spans="1:12" x14ac:dyDescent="0.25">
      <c r="A280" s="12"/>
      <c r="B280" s="12"/>
      <c r="C280" s="24" t="s">
        <v>191</v>
      </c>
      <c r="D280" s="22">
        <v>2043</v>
      </c>
      <c r="E280" s="21" t="s">
        <v>833</v>
      </c>
      <c r="F280" s="21" t="s">
        <v>432</v>
      </c>
      <c r="G280" s="23">
        <v>6839.21</v>
      </c>
      <c r="H280" s="24" t="s">
        <v>798</v>
      </c>
      <c r="I280" s="24" t="s">
        <v>780</v>
      </c>
      <c r="J280" s="33">
        <f t="shared" si="8"/>
        <v>1</v>
      </c>
      <c r="K280" s="23">
        <f t="shared" si="9"/>
        <v>6839.21</v>
      </c>
      <c r="L280" s="23"/>
    </row>
    <row r="281" spans="1:12" x14ac:dyDescent="0.25">
      <c r="A281" s="12"/>
      <c r="B281" s="12"/>
      <c r="C281" s="24" t="s">
        <v>780</v>
      </c>
      <c r="D281" s="22">
        <v>19</v>
      </c>
      <c r="E281" s="21" t="s">
        <v>28</v>
      </c>
      <c r="F281" s="21" t="s">
        <v>1356</v>
      </c>
      <c r="G281" s="23">
        <v>1816.96</v>
      </c>
      <c r="H281" s="24" t="s">
        <v>780</v>
      </c>
      <c r="I281" s="24" t="s">
        <v>780</v>
      </c>
      <c r="J281" s="33">
        <f t="shared" si="8"/>
        <v>0</v>
      </c>
      <c r="K281" s="23">
        <f t="shared" si="9"/>
        <v>0</v>
      </c>
      <c r="L281" s="23"/>
    </row>
    <row r="282" spans="1:12" x14ac:dyDescent="0.25">
      <c r="A282" s="12"/>
      <c r="B282" s="12"/>
      <c r="C282" s="24" t="s">
        <v>836</v>
      </c>
      <c r="D282" s="22">
        <v>19</v>
      </c>
      <c r="E282" s="21" t="s">
        <v>839</v>
      </c>
      <c r="F282" s="21" t="s">
        <v>637</v>
      </c>
      <c r="G282" s="23">
        <v>9000</v>
      </c>
      <c r="H282" s="24" t="s">
        <v>780</v>
      </c>
      <c r="I282" s="24" t="s">
        <v>780</v>
      </c>
      <c r="J282" s="33">
        <f t="shared" si="8"/>
        <v>0</v>
      </c>
      <c r="K282" s="23">
        <f t="shared" si="9"/>
        <v>0</v>
      </c>
      <c r="L282" s="23"/>
    </row>
    <row r="283" spans="1:12" x14ac:dyDescent="0.25">
      <c r="A283" s="12"/>
      <c r="B283" s="12"/>
      <c r="C283" s="24" t="s">
        <v>361</v>
      </c>
      <c r="D283" s="22">
        <v>249</v>
      </c>
      <c r="E283" s="21" t="s">
        <v>843</v>
      </c>
      <c r="F283" s="21" t="s">
        <v>108</v>
      </c>
      <c r="G283" s="23">
        <v>1000</v>
      </c>
      <c r="H283" s="24" t="s">
        <v>628</v>
      </c>
      <c r="I283" s="24" t="s">
        <v>647</v>
      </c>
      <c r="J283" s="33">
        <f t="shared" si="8"/>
        <v>67</v>
      </c>
      <c r="K283" s="23">
        <f t="shared" si="9"/>
        <v>67000</v>
      </c>
      <c r="L283" s="23"/>
    </row>
    <row r="284" spans="1:12" x14ac:dyDescent="0.25">
      <c r="A284" s="12"/>
      <c r="B284" s="12"/>
      <c r="C284" s="24" t="s">
        <v>45</v>
      </c>
      <c r="D284" s="22">
        <v>152022</v>
      </c>
      <c r="E284" s="21" t="s">
        <v>716</v>
      </c>
      <c r="F284" s="21" t="s">
        <v>719</v>
      </c>
      <c r="G284" s="23">
        <v>285.60000000000002</v>
      </c>
      <c r="H284" s="24" t="s">
        <v>431</v>
      </c>
      <c r="I284" s="24" t="s">
        <v>647</v>
      </c>
      <c r="J284" s="33">
        <f t="shared" si="8"/>
        <v>34</v>
      </c>
      <c r="K284" s="23">
        <f t="shared" si="9"/>
        <v>9710.4000000000015</v>
      </c>
      <c r="L284" s="23"/>
    </row>
    <row r="285" spans="1:12" x14ac:dyDescent="0.25">
      <c r="A285" s="12"/>
      <c r="B285" s="12"/>
      <c r="C285" s="24" t="s">
        <v>45</v>
      </c>
      <c r="D285" s="22">
        <v>1725</v>
      </c>
      <c r="E285" s="21" t="s">
        <v>384</v>
      </c>
      <c r="F285" s="21" t="s">
        <v>386</v>
      </c>
      <c r="G285" s="23">
        <v>6031.86</v>
      </c>
      <c r="H285" s="24" t="s">
        <v>191</v>
      </c>
      <c r="I285" s="24" t="s">
        <v>647</v>
      </c>
      <c r="J285" s="33">
        <f t="shared" si="8"/>
        <v>33</v>
      </c>
      <c r="K285" s="23">
        <f t="shared" si="9"/>
        <v>199051.37999999998</v>
      </c>
      <c r="L285" s="23"/>
    </row>
    <row r="286" spans="1:12" x14ac:dyDescent="0.25">
      <c r="A286" s="12"/>
      <c r="B286" s="12"/>
      <c r="C286" s="24" t="s">
        <v>45</v>
      </c>
      <c r="D286" s="22">
        <v>1724</v>
      </c>
      <c r="E286" s="21" t="s">
        <v>384</v>
      </c>
      <c r="F286" s="21" t="s">
        <v>386</v>
      </c>
      <c r="G286" s="23">
        <v>5250</v>
      </c>
      <c r="H286" s="24" t="s">
        <v>798</v>
      </c>
      <c r="I286" s="24" t="s">
        <v>647</v>
      </c>
      <c r="J286" s="33">
        <f t="shared" si="8"/>
        <v>2</v>
      </c>
      <c r="K286" s="23">
        <f t="shared" si="9"/>
        <v>10500</v>
      </c>
      <c r="L286" s="23"/>
    </row>
    <row r="287" spans="1:12" x14ac:dyDescent="0.25">
      <c r="A287" s="12"/>
      <c r="B287" s="12"/>
      <c r="C287" s="24" t="s">
        <v>45</v>
      </c>
      <c r="D287" s="22">
        <v>21211</v>
      </c>
      <c r="E287" s="21" t="s">
        <v>411</v>
      </c>
      <c r="F287" s="21" t="s">
        <v>153</v>
      </c>
      <c r="G287" s="23">
        <v>1212.5</v>
      </c>
      <c r="H287" s="24" t="s">
        <v>191</v>
      </c>
      <c r="I287" s="24" t="s">
        <v>647</v>
      </c>
      <c r="J287" s="33">
        <f t="shared" si="8"/>
        <v>33</v>
      </c>
      <c r="K287" s="23">
        <f t="shared" si="9"/>
        <v>40012.5</v>
      </c>
      <c r="L287" s="23"/>
    </row>
    <row r="288" spans="1:12" x14ac:dyDescent="0.25">
      <c r="A288" s="12"/>
      <c r="B288" s="12"/>
      <c r="C288" s="24" t="s">
        <v>45</v>
      </c>
      <c r="D288" s="22">
        <v>344</v>
      </c>
      <c r="E288" s="21" t="s">
        <v>429</v>
      </c>
      <c r="F288" s="21" t="s">
        <v>432</v>
      </c>
      <c r="G288" s="23">
        <v>1008.8</v>
      </c>
      <c r="H288" s="24" t="s">
        <v>431</v>
      </c>
      <c r="I288" s="24" t="s">
        <v>647</v>
      </c>
      <c r="J288" s="33">
        <f t="shared" si="8"/>
        <v>34</v>
      </c>
      <c r="K288" s="23">
        <f t="shared" si="9"/>
        <v>34299.199999999997</v>
      </c>
      <c r="L288" s="23"/>
    </row>
    <row r="289" spans="1:12" x14ac:dyDescent="0.25">
      <c r="A289" s="12"/>
      <c r="B289" s="12"/>
      <c r="C289" s="24" t="s">
        <v>45</v>
      </c>
      <c r="D289" s="22">
        <v>1909</v>
      </c>
      <c r="E289" s="21" t="s">
        <v>584</v>
      </c>
      <c r="F289" s="21" t="s">
        <v>586</v>
      </c>
      <c r="G289" s="23">
        <v>40843.79</v>
      </c>
      <c r="H289" s="24" t="s">
        <v>191</v>
      </c>
      <c r="I289" s="24" t="s">
        <v>647</v>
      </c>
      <c r="J289" s="33">
        <f t="shared" si="8"/>
        <v>33</v>
      </c>
      <c r="K289" s="23">
        <f t="shared" si="9"/>
        <v>1347845.07</v>
      </c>
      <c r="L289" s="23"/>
    </row>
    <row r="290" spans="1:12" x14ac:dyDescent="0.25">
      <c r="A290" s="12"/>
      <c r="B290" s="12"/>
      <c r="C290" s="24" t="s">
        <v>852</v>
      </c>
      <c r="D290" s="22">
        <v>117167</v>
      </c>
      <c r="E290" s="21" t="s">
        <v>1380</v>
      </c>
      <c r="F290" s="21" t="s">
        <v>158</v>
      </c>
      <c r="G290" s="23">
        <v>7019.77</v>
      </c>
      <c r="H290" s="24" t="s">
        <v>746</v>
      </c>
      <c r="I290" s="24" t="s">
        <v>647</v>
      </c>
      <c r="J290" s="33">
        <f t="shared" si="8"/>
        <v>14</v>
      </c>
      <c r="K290" s="23">
        <f t="shared" si="9"/>
        <v>98276.78</v>
      </c>
      <c r="L290" s="23"/>
    </row>
    <row r="291" spans="1:12" x14ac:dyDescent="0.25">
      <c r="A291" s="12"/>
      <c r="B291" s="12"/>
      <c r="C291" s="24" t="s">
        <v>214</v>
      </c>
      <c r="D291" s="22">
        <v>121732</v>
      </c>
      <c r="E291" s="21" t="s">
        <v>1380</v>
      </c>
      <c r="F291" s="21" t="s">
        <v>158</v>
      </c>
      <c r="G291" s="23">
        <v>7302.66</v>
      </c>
      <c r="H291" s="24" t="s">
        <v>755</v>
      </c>
      <c r="I291" s="24" t="s">
        <v>647</v>
      </c>
      <c r="J291" s="33">
        <f t="shared" si="8"/>
        <v>7</v>
      </c>
      <c r="K291" s="23">
        <f t="shared" si="9"/>
        <v>51118.619999999995</v>
      </c>
      <c r="L291" s="23"/>
    </row>
    <row r="292" spans="1:12" x14ac:dyDescent="0.25">
      <c r="A292" s="12"/>
      <c r="B292" s="12"/>
      <c r="C292" s="24" t="s">
        <v>214</v>
      </c>
      <c r="D292" s="22">
        <v>121733</v>
      </c>
      <c r="E292" s="21" t="s">
        <v>1380</v>
      </c>
      <c r="F292" s="21" t="s">
        <v>158</v>
      </c>
      <c r="G292" s="23">
        <v>8762.2999999999993</v>
      </c>
      <c r="H292" s="24" t="s">
        <v>755</v>
      </c>
      <c r="I292" s="24" t="s">
        <v>647</v>
      </c>
      <c r="J292" s="33">
        <f t="shared" si="8"/>
        <v>7</v>
      </c>
      <c r="K292" s="23">
        <f t="shared" si="9"/>
        <v>61336.099999999991</v>
      </c>
      <c r="L292" s="23"/>
    </row>
    <row r="293" spans="1:12" x14ac:dyDescent="0.25">
      <c r="A293" s="12"/>
      <c r="B293" s="12"/>
      <c r="C293" s="24" t="s">
        <v>191</v>
      </c>
      <c r="D293" s="22">
        <v>125485</v>
      </c>
      <c r="E293" s="21" t="s">
        <v>1380</v>
      </c>
      <c r="F293" s="21" t="s">
        <v>158</v>
      </c>
      <c r="G293" s="23">
        <v>7022.41</v>
      </c>
      <c r="H293" s="24" t="s">
        <v>770</v>
      </c>
      <c r="I293" s="24" t="s">
        <v>647</v>
      </c>
      <c r="J293" s="33">
        <f t="shared" si="8"/>
        <v>3</v>
      </c>
      <c r="K293" s="23">
        <f t="shared" si="9"/>
        <v>21067.23</v>
      </c>
      <c r="L293" s="23"/>
    </row>
    <row r="294" spans="1:12" x14ac:dyDescent="0.25">
      <c r="A294" s="12"/>
      <c r="B294" s="12"/>
      <c r="C294" s="24" t="s">
        <v>191</v>
      </c>
      <c r="D294" s="22">
        <v>151</v>
      </c>
      <c r="E294" s="21" t="s">
        <v>189</v>
      </c>
      <c r="F294" s="21" t="s">
        <v>193</v>
      </c>
      <c r="G294" s="23">
        <v>9570.65</v>
      </c>
      <c r="H294" s="24" t="s">
        <v>798</v>
      </c>
      <c r="I294" s="24" t="s">
        <v>647</v>
      </c>
      <c r="J294" s="33">
        <f t="shared" si="8"/>
        <v>2</v>
      </c>
      <c r="K294" s="23">
        <f t="shared" si="9"/>
        <v>19141.3</v>
      </c>
      <c r="L294" s="23"/>
    </row>
    <row r="295" spans="1:12" x14ac:dyDescent="0.25">
      <c r="A295" s="12"/>
      <c r="B295" s="12"/>
      <c r="C295" s="24" t="s">
        <v>191</v>
      </c>
      <c r="D295" s="22">
        <v>404</v>
      </c>
      <c r="E295" s="21" t="s">
        <v>429</v>
      </c>
      <c r="F295" s="21" t="s">
        <v>432</v>
      </c>
      <c r="G295" s="23">
        <v>18715.2</v>
      </c>
      <c r="H295" s="24" t="s">
        <v>798</v>
      </c>
      <c r="I295" s="24" t="s">
        <v>647</v>
      </c>
      <c r="J295" s="33">
        <f t="shared" si="8"/>
        <v>2</v>
      </c>
      <c r="K295" s="23">
        <f t="shared" si="9"/>
        <v>37430.400000000001</v>
      </c>
      <c r="L295" s="23"/>
    </row>
    <row r="296" spans="1:12" x14ac:dyDescent="0.25">
      <c r="A296" s="12"/>
      <c r="B296" s="12"/>
      <c r="C296" s="24" t="s">
        <v>191</v>
      </c>
      <c r="D296" s="22">
        <v>405</v>
      </c>
      <c r="E296" s="21" t="s">
        <v>429</v>
      </c>
      <c r="F296" s="21" t="s">
        <v>432</v>
      </c>
      <c r="G296" s="23">
        <v>1028.2</v>
      </c>
      <c r="H296" s="24" t="s">
        <v>798</v>
      </c>
      <c r="I296" s="24" t="s">
        <v>647</v>
      </c>
      <c r="J296" s="33">
        <f t="shared" si="8"/>
        <v>2</v>
      </c>
      <c r="K296" s="23">
        <f t="shared" si="9"/>
        <v>2056.4</v>
      </c>
      <c r="L296" s="23"/>
    </row>
    <row r="297" spans="1:12" x14ac:dyDescent="0.25">
      <c r="C297" s="24" t="s">
        <v>130</v>
      </c>
      <c r="D297" s="22">
        <v>5369</v>
      </c>
      <c r="E297" s="21" t="s">
        <v>202</v>
      </c>
      <c r="F297" s="21" t="s">
        <v>203</v>
      </c>
      <c r="G297" s="23">
        <v>400</v>
      </c>
      <c r="H297" s="24" t="s">
        <v>106</v>
      </c>
      <c r="I297" s="24" t="s">
        <v>836</v>
      </c>
      <c r="J297" s="33">
        <f t="shared" si="8"/>
        <v>97</v>
      </c>
      <c r="K297" s="23">
        <f t="shared" si="9"/>
        <v>38800</v>
      </c>
      <c r="L297" s="23"/>
    </row>
    <row r="298" spans="1:12" x14ac:dyDescent="0.25">
      <c r="A298" s="12"/>
      <c r="B298" s="12"/>
      <c r="C298" s="24" t="s">
        <v>130</v>
      </c>
      <c r="D298" s="22">
        <v>5368</v>
      </c>
      <c r="E298" s="21" t="s">
        <v>202</v>
      </c>
      <c r="F298" s="21" t="s">
        <v>203</v>
      </c>
      <c r="G298" s="23">
        <v>920</v>
      </c>
      <c r="H298" s="24" t="s">
        <v>106</v>
      </c>
      <c r="I298" s="24" t="s">
        <v>836</v>
      </c>
      <c r="J298" s="33">
        <f t="shared" si="8"/>
        <v>97</v>
      </c>
      <c r="K298" s="23">
        <f t="shared" si="9"/>
        <v>89240</v>
      </c>
      <c r="L298" s="23"/>
    </row>
    <row r="299" spans="1:12" x14ac:dyDescent="0.25">
      <c r="A299" s="12"/>
      <c r="B299" s="12"/>
      <c r="C299" s="24" t="s">
        <v>130</v>
      </c>
      <c r="D299" s="22">
        <v>5367</v>
      </c>
      <c r="E299" s="21" t="s">
        <v>202</v>
      </c>
      <c r="F299" s="21" t="s">
        <v>203</v>
      </c>
      <c r="G299" s="23">
        <v>1600</v>
      </c>
      <c r="H299" s="24" t="s">
        <v>106</v>
      </c>
      <c r="I299" s="24" t="s">
        <v>836</v>
      </c>
      <c r="J299" s="33">
        <f t="shared" si="8"/>
        <v>97</v>
      </c>
      <c r="K299" s="23">
        <f t="shared" si="9"/>
        <v>155200</v>
      </c>
      <c r="L299" s="23"/>
    </row>
    <row r="300" spans="1:12" x14ac:dyDescent="0.25">
      <c r="A300" s="12"/>
      <c r="B300" s="12"/>
      <c r="C300" s="24" t="s">
        <v>130</v>
      </c>
      <c r="D300" s="22">
        <v>5366</v>
      </c>
      <c r="E300" s="21" t="s">
        <v>202</v>
      </c>
      <c r="F300" s="21" t="s">
        <v>203</v>
      </c>
      <c r="G300" s="23">
        <v>440</v>
      </c>
      <c r="H300" s="24" t="s">
        <v>106</v>
      </c>
      <c r="I300" s="24" t="s">
        <v>836</v>
      </c>
      <c r="J300" s="33">
        <f t="shared" si="8"/>
        <v>97</v>
      </c>
      <c r="K300" s="23">
        <f t="shared" si="9"/>
        <v>42680</v>
      </c>
      <c r="L300" s="23"/>
    </row>
    <row r="301" spans="1:12" x14ac:dyDescent="0.25">
      <c r="A301" s="12"/>
      <c r="B301" s="12"/>
      <c r="C301" s="24" t="s">
        <v>324</v>
      </c>
      <c r="D301" s="22">
        <v>8822</v>
      </c>
      <c r="E301" s="21" t="s">
        <v>867</v>
      </c>
      <c r="F301" s="21" t="s">
        <v>869</v>
      </c>
      <c r="G301" s="23">
        <v>69700</v>
      </c>
      <c r="H301" s="24" t="s">
        <v>45</v>
      </c>
      <c r="I301" s="24" t="s">
        <v>836</v>
      </c>
      <c r="J301" s="33">
        <f t="shared" si="8"/>
        <v>67</v>
      </c>
      <c r="K301" s="23">
        <f t="shared" si="9"/>
        <v>4669900</v>
      </c>
      <c r="L301" s="23"/>
    </row>
    <row r="302" spans="1:12" x14ac:dyDescent="0.25">
      <c r="A302" s="12"/>
      <c r="B302" s="12"/>
      <c r="C302" s="24" t="s">
        <v>229</v>
      </c>
      <c r="D302" s="22">
        <v>5722</v>
      </c>
      <c r="E302" s="21" t="s">
        <v>1388</v>
      </c>
      <c r="F302" s="21" t="s">
        <v>108</v>
      </c>
      <c r="G302" s="23">
        <v>9400</v>
      </c>
      <c r="H302" s="24" t="s">
        <v>874</v>
      </c>
      <c r="I302" s="24" t="s">
        <v>836</v>
      </c>
      <c r="J302" s="33">
        <f t="shared" si="8"/>
        <v>78</v>
      </c>
      <c r="K302" s="23">
        <f t="shared" si="9"/>
        <v>733200</v>
      </c>
      <c r="L302" s="23"/>
    </row>
    <row r="303" spans="1:12" x14ac:dyDescent="0.25">
      <c r="A303" s="12"/>
      <c r="B303" s="12"/>
      <c r="C303" s="24" t="s">
        <v>229</v>
      </c>
      <c r="D303" s="22">
        <v>5822</v>
      </c>
      <c r="E303" s="21" t="s">
        <v>1388</v>
      </c>
      <c r="F303" s="21" t="s">
        <v>703</v>
      </c>
      <c r="G303" s="23">
        <v>900</v>
      </c>
      <c r="H303" s="24" t="s">
        <v>874</v>
      </c>
      <c r="I303" s="24" t="s">
        <v>836</v>
      </c>
      <c r="J303" s="33">
        <f t="shared" si="8"/>
        <v>78</v>
      </c>
      <c r="K303" s="23">
        <f t="shared" si="9"/>
        <v>70200</v>
      </c>
      <c r="L303" s="23"/>
    </row>
    <row r="304" spans="1:12" x14ac:dyDescent="0.25">
      <c r="A304" s="12"/>
      <c r="B304" s="12"/>
      <c r="C304" s="24" t="s">
        <v>240</v>
      </c>
      <c r="D304" s="22">
        <v>491</v>
      </c>
      <c r="E304" s="21" t="s">
        <v>879</v>
      </c>
      <c r="F304" s="21" t="s">
        <v>432</v>
      </c>
      <c r="G304" s="23">
        <v>384</v>
      </c>
      <c r="H304" s="24" t="s">
        <v>45</v>
      </c>
      <c r="I304" s="24" t="s">
        <v>836</v>
      </c>
      <c r="J304" s="33">
        <f t="shared" si="8"/>
        <v>67</v>
      </c>
      <c r="K304" s="23">
        <f t="shared" si="9"/>
        <v>25728</v>
      </c>
      <c r="L304" s="23"/>
    </row>
    <row r="305" spans="1:12" x14ac:dyDescent="0.25">
      <c r="A305" s="12"/>
      <c r="B305" s="12"/>
      <c r="C305" s="24" t="s">
        <v>881</v>
      </c>
      <c r="D305" s="22">
        <v>566</v>
      </c>
      <c r="E305" s="21" t="s">
        <v>879</v>
      </c>
      <c r="F305" s="21" t="s">
        <v>432</v>
      </c>
      <c r="G305" s="23">
        <v>256</v>
      </c>
      <c r="H305" s="24" t="s">
        <v>45</v>
      </c>
      <c r="I305" s="24" t="s">
        <v>836</v>
      </c>
      <c r="J305" s="33">
        <f t="shared" si="8"/>
        <v>67</v>
      </c>
      <c r="K305" s="23">
        <f t="shared" si="9"/>
        <v>17152</v>
      </c>
      <c r="L305" s="23"/>
    </row>
    <row r="306" spans="1:12" x14ac:dyDescent="0.25">
      <c r="A306" s="12"/>
      <c r="B306" s="12"/>
      <c r="C306" s="24" t="s">
        <v>221</v>
      </c>
      <c r="D306" s="22">
        <v>912022</v>
      </c>
      <c r="E306" s="21" t="s">
        <v>291</v>
      </c>
      <c r="F306" s="21" t="s">
        <v>294</v>
      </c>
      <c r="G306" s="23">
        <v>362.5</v>
      </c>
      <c r="H306" s="24" t="s">
        <v>798</v>
      </c>
      <c r="I306" s="24" t="s">
        <v>836</v>
      </c>
      <c r="J306" s="33">
        <f t="shared" si="8"/>
        <v>5</v>
      </c>
      <c r="K306" s="23">
        <f t="shared" si="9"/>
        <v>1812.5</v>
      </c>
      <c r="L306" s="23"/>
    </row>
    <row r="307" spans="1:12" x14ac:dyDescent="0.25">
      <c r="A307" s="12"/>
      <c r="B307" s="12"/>
      <c r="C307" s="24" t="s">
        <v>106</v>
      </c>
      <c r="D307" s="22">
        <v>347</v>
      </c>
      <c r="E307" s="21" t="s">
        <v>337</v>
      </c>
      <c r="F307" s="21" t="s">
        <v>1368</v>
      </c>
      <c r="G307" s="23">
        <v>2694.12</v>
      </c>
      <c r="H307" s="24" t="s">
        <v>191</v>
      </c>
      <c r="I307" s="24" t="s">
        <v>836</v>
      </c>
      <c r="J307" s="33">
        <f t="shared" si="8"/>
        <v>36</v>
      </c>
      <c r="K307" s="23">
        <f t="shared" si="9"/>
        <v>96988.319999999992</v>
      </c>
      <c r="L307" s="23"/>
    </row>
    <row r="308" spans="1:12" x14ac:dyDescent="0.25">
      <c r="A308" s="12"/>
      <c r="B308" s="12"/>
      <c r="C308" s="24" t="s">
        <v>106</v>
      </c>
      <c r="D308" s="22">
        <v>350</v>
      </c>
      <c r="E308" s="21" t="s">
        <v>337</v>
      </c>
      <c r="F308" s="21" t="s">
        <v>1368</v>
      </c>
      <c r="G308" s="23">
        <v>2745</v>
      </c>
      <c r="H308" s="24" t="s">
        <v>191</v>
      </c>
      <c r="I308" s="24" t="s">
        <v>836</v>
      </c>
      <c r="J308" s="33">
        <f t="shared" si="8"/>
        <v>36</v>
      </c>
      <c r="K308" s="23">
        <f t="shared" si="9"/>
        <v>98820</v>
      </c>
      <c r="L308" s="23"/>
    </row>
    <row r="309" spans="1:12" x14ac:dyDescent="0.25">
      <c r="A309" s="12"/>
      <c r="B309" s="12"/>
      <c r="C309" s="24" t="s">
        <v>106</v>
      </c>
      <c r="D309" s="22">
        <v>348</v>
      </c>
      <c r="E309" s="21" t="s">
        <v>337</v>
      </c>
      <c r="F309" s="21" t="s">
        <v>1368</v>
      </c>
      <c r="G309" s="23">
        <v>3000</v>
      </c>
      <c r="H309" s="24" t="s">
        <v>191</v>
      </c>
      <c r="I309" s="24" t="s">
        <v>836</v>
      </c>
      <c r="J309" s="33">
        <f t="shared" si="8"/>
        <v>36</v>
      </c>
      <c r="K309" s="23">
        <f t="shared" si="9"/>
        <v>108000</v>
      </c>
      <c r="L309" s="23"/>
    </row>
    <row r="310" spans="1:12" x14ac:dyDescent="0.25">
      <c r="A310" s="12"/>
      <c r="B310" s="12"/>
      <c r="C310" s="24" t="s">
        <v>106</v>
      </c>
      <c r="D310" s="22">
        <v>346</v>
      </c>
      <c r="E310" s="21" t="s">
        <v>337</v>
      </c>
      <c r="F310" s="21" t="s">
        <v>1368</v>
      </c>
      <c r="G310" s="23">
        <v>3148</v>
      </c>
      <c r="H310" s="24" t="s">
        <v>191</v>
      </c>
      <c r="I310" s="24" t="s">
        <v>836</v>
      </c>
      <c r="J310" s="33">
        <f t="shared" si="8"/>
        <v>36</v>
      </c>
      <c r="K310" s="23">
        <f t="shared" si="9"/>
        <v>113328</v>
      </c>
      <c r="L310" s="23"/>
    </row>
    <row r="311" spans="1:12" x14ac:dyDescent="0.25">
      <c r="A311" s="12"/>
      <c r="B311" s="12"/>
      <c r="C311" s="24" t="s">
        <v>253</v>
      </c>
      <c r="D311" s="22">
        <v>222</v>
      </c>
      <c r="E311" s="21" t="s">
        <v>892</v>
      </c>
      <c r="F311" s="21" t="s">
        <v>1359</v>
      </c>
      <c r="G311" s="23">
        <v>1400</v>
      </c>
      <c r="H311" s="24" t="s">
        <v>682</v>
      </c>
      <c r="I311" s="24" t="s">
        <v>836</v>
      </c>
      <c r="J311" s="33">
        <f t="shared" si="8"/>
        <v>57</v>
      </c>
      <c r="K311" s="23">
        <f t="shared" si="9"/>
        <v>79800</v>
      </c>
      <c r="L311" s="23"/>
    </row>
    <row r="312" spans="1:12" x14ac:dyDescent="0.25">
      <c r="A312" s="12"/>
      <c r="B312" s="12"/>
      <c r="C312" s="24" t="s">
        <v>106</v>
      </c>
      <c r="D312" s="22">
        <v>349</v>
      </c>
      <c r="E312" s="21" t="s">
        <v>337</v>
      </c>
      <c r="F312" s="21" t="s">
        <v>1368</v>
      </c>
      <c r="G312" s="23">
        <v>1250</v>
      </c>
      <c r="H312" s="24" t="s">
        <v>191</v>
      </c>
      <c r="I312" s="24" t="s">
        <v>836</v>
      </c>
      <c r="J312" s="33">
        <f t="shared" si="8"/>
        <v>36</v>
      </c>
      <c r="K312" s="23">
        <f t="shared" si="9"/>
        <v>45000</v>
      </c>
      <c r="L312" s="23"/>
    </row>
    <row r="313" spans="1:12" x14ac:dyDescent="0.25">
      <c r="A313" s="12"/>
      <c r="B313" s="12"/>
      <c r="C313" s="24" t="s">
        <v>178</v>
      </c>
      <c r="D313" s="22">
        <v>54</v>
      </c>
      <c r="E313" s="21" t="s">
        <v>701</v>
      </c>
      <c r="F313" s="21" t="s">
        <v>703</v>
      </c>
      <c r="G313" s="23">
        <v>9250.5300000000007</v>
      </c>
      <c r="H313" s="24" t="s">
        <v>191</v>
      </c>
      <c r="I313" s="24" t="s">
        <v>836</v>
      </c>
      <c r="J313" s="33">
        <f t="shared" si="8"/>
        <v>36</v>
      </c>
      <c r="K313" s="23">
        <f t="shared" si="9"/>
        <v>333019.08</v>
      </c>
      <c r="L313" s="23"/>
    </row>
    <row r="314" spans="1:12" x14ac:dyDescent="0.25">
      <c r="A314" s="12"/>
      <c r="B314" s="12"/>
      <c r="C314" s="24" t="s">
        <v>600</v>
      </c>
      <c r="D314" s="22">
        <v>256</v>
      </c>
      <c r="E314" s="21" t="s">
        <v>899</v>
      </c>
      <c r="F314" s="21" t="s">
        <v>1373</v>
      </c>
      <c r="G314" s="23">
        <v>50</v>
      </c>
      <c r="H314" s="24" t="s">
        <v>600</v>
      </c>
      <c r="I314" s="24" t="s">
        <v>836</v>
      </c>
      <c r="J314" s="33">
        <f t="shared" si="8"/>
        <v>80</v>
      </c>
      <c r="K314" s="23">
        <f t="shared" si="9"/>
        <v>4000</v>
      </c>
      <c r="L314" s="23"/>
    </row>
    <row r="315" spans="1:12" x14ac:dyDescent="0.25">
      <c r="C315" s="24" t="s">
        <v>77</v>
      </c>
      <c r="D315" s="22">
        <v>852022</v>
      </c>
      <c r="E315" s="21" t="s">
        <v>122</v>
      </c>
      <c r="F315" s="21" t="s">
        <v>1369</v>
      </c>
      <c r="G315" s="23">
        <v>1785</v>
      </c>
      <c r="H315" s="24" t="s">
        <v>902</v>
      </c>
      <c r="I315" s="24" t="s">
        <v>836</v>
      </c>
      <c r="J315" s="33">
        <f t="shared" si="8"/>
        <v>23</v>
      </c>
      <c r="K315" s="23">
        <f t="shared" si="9"/>
        <v>41055</v>
      </c>
      <c r="L315" s="23"/>
    </row>
    <row r="316" spans="1:12" x14ac:dyDescent="0.25">
      <c r="C316" s="24" t="s">
        <v>77</v>
      </c>
      <c r="D316" s="22">
        <v>842022</v>
      </c>
      <c r="E316" s="21" t="s">
        <v>122</v>
      </c>
      <c r="F316" s="21" t="s">
        <v>1369</v>
      </c>
      <c r="G316" s="23">
        <v>1453.5</v>
      </c>
      <c r="H316" s="24" t="s">
        <v>902</v>
      </c>
      <c r="I316" s="24" t="s">
        <v>836</v>
      </c>
      <c r="J316" s="33">
        <f t="shared" si="8"/>
        <v>23</v>
      </c>
      <c r="K316" s="23">
        <f t="shared" si="9"/>
        <v>33430.5</v>
      </c>
      <c r="L316" s="23"/>
    </row>
    <row r="317" spans="1:12" x14ac:dyDescent="0.25">
      <c r="C317" s="24" t="s">
        <v>41</v>
      </c>
      <c r="D317" s="22">
        <v>749</v>
      </c>
      <c r="E317" s="21" t="s">
        <v>1389</v>
      </c>
      <c r="F317" s="21" t="s">
        <v>52</v>
      </c>
      <c r="G317" s="23">
        <v>73.8</v>
      </c>
      <c r="H317" s="24" t="s">
        <v>41</v>
      </c>
      <c r="I317" s="24" t="s">
        <v>836</v>
      </c>
      <c r="J317" s="33">
        <f t="shared" si="8"/>
        <v>82</v>
      </c>
      <c r="K317" s="23">
        <f t="shared" si="9"/>
        <v>6051.5999999999995</v>
      </c>
      <c r="L317" s="23"/>
    </row>
    <row r="318" spans="1:12" x14ac:dyDescent="0.25">
      <c r="C318" s="24" t="s">
        <v>414</v>
      </c>
      <c r="D318" s="22">
        <v>745</v>
      </c>
      <c r="E318" s="21" t="s">
        <v>1389</v>
      </c>
      <c r="F318" s="21" t="s">
        <v>52</v>
      </c>
      <c r="G318" s="23">
        <v>30.3</v>
      </c>
      <c r="H318" s="24" t="s">
        <v>414</v>
      </c>
      <c r="I318" s="24" t="s">
        <v>836</v>
      </c>
      <c r="J318" s="33">
        <f t="shared" si="8"/>
        <v>83</v>
      </c>
      <c r="K318" s="23">
        <f t="shared" si="9"/>
        <v>2514.9</v>
      </c>
      <c r="L318" s="23"/>
    </row>
    <row r="319" spans="1:12" x14ac:dyDescent="0.25">
      <c r="C319" s="24" t="s">
        <v>77</v>
      </c>
      <c r="D319" s="22">
        <v>744</v>
      </c>
      <c r="E319" s="21" t="s">
        <v>1389</v>
      </c>
      <c r="F319" s="21" t="s">
        <v>52</v>
      </c>
      <c r="G319" s="23">
        <v>60.4</v>
      </c>
      <c r="H319" s="24" t="s">
        <v>77</v>
      </c>
      <c r="I319" s="24" t="s">
        <v>836</v>
      </c>
      <c r="J319" s="33">
        <f t="shared" si="8"/>
        <v>84</v>
      </c>
      <c r="K319" s="23">
        <f t="shared" si="9"/>
        <v>5073.5999999999995</v>
      </c>
      <c r="L319" s="23"/>
    </row>
    <row r="320" spans="1:12" x14ac:dyDescent="0.25">
      <c r="C320" s="24" t="s">
        <v>605</v>
      </c>
      <c r="D320" s="22">
        <v>193</v>
      </c>
      <c r="E320" s="21" t="s">
        <v>543</v>
      </c>
      <c r="F320" s="21" t="s">
        <v>131</v>
      </c>
      <c r="G320" s="23">
        <v>450</v>
      </c>
      <c r="H320" s="24" t="s">
        <v>445</v>
      </c>
      <c r="I320" s="24" t="s">
        <v>836</v>
      </c>
      <c r="J320" s="33">
        <f t="shared" si="8"/>
        <v>46</v>
      </c>
      <c r="K320" s="23">
        <f t="shared" si="9"/>
        <v>20700</v>
      </c>
      <c r="L320" s="23"/>
    </row>
    <row r="321" spans="1:12" x14ac:dyDescent="0.25">
      <c r="C321" s="24" t="s">
        <v>910</v>
      </c>
      <c r="D321" s="22">
        <v>972022</v>
      </c>
      <c r="E321" s="21" t="s">
        <v>122</v>
      </c>
      <c r="F321" s="21" t="s">
        <v>1369</v>
      </c>
      <c r="G321" s="23">
        <v>408</v>
      </c>
      <c r="H321" s="24" t="s">
        <v>912</v>
      </c>
      <c r="I321" s="24" t="s">
        <v>836</v>
      </c>
      <c r="J321" s="33">
        <f t="shared" si="8"/>
        <v>13</v>
      </c>
      <c r="K321" s="23">
        <f t="shared" si="9"/>
        <v>5304</v>
      </c>
      <c r="L321" s="23"/>
    </row>
    <row r="322" spans="1:12" x14ac:dyDescent="0.25">
      <c r="C322" s="24" t="s">
        <v>913</v>
      </c>
      <c r="D322" s="22">
        <v>516</v>
      </c>
      <c r="E322" s="21" t="s">
        <v>364</v>
      </c>
      <c r="F322" s="21" t="s">
        <v>334</v>
      </c>
      <c r="G322" s="23">
        <v>7800</v>
      </c>
      <c r="H322" s="24" t="s">
        <v>191</v>
      </c>
      <c r="I322" s="24" t="s">
        <v>836</v>
      </c>
      <c r="J322" s="33">
        <f t="shared" si="8"/>
        <v>36</v>
      </c>
      <c r="K322" s="23">
        <f t="shared" si="9"/>
        <v>280800</v>
      </c>
      <c r="L322" s="23"/>
    </row>
    <row r="323" spans="1:12" x14ac:dyDescent="0.25">
      <c r="C323" s="24" t="s">
        <v>913</v>
      </c>
      <c r="D323" s="22">
        <v>517</v>
      </c>
      <c r="E323" s="21" t="s">
        <v>364</v>
      </c>
      <c r="F323" s="21" t="s">
        <v>334</v>
      </c>
      <c r="G323" s="23">
        <v>4980</v>
      </c>
      <c r="H323" s="24" t="s">
        <v>191</v>
      </c>
      <c r="I323" s="24" t="s">
        <v>836</v>
      </c>
      <c r="J323" s="33">
        <f t="shared" si="8"/>
        <v>36</v>
      </c>
      <c r="K323" s="23">
        <f t="shared" si="9"/>
        <v>179280</v>
      </c>
      <c r="L323" s="23"/>
    </row>
    <row r="324" spans="1:12" x14ac:dyDescent="0.25">
      <c r="C324" s="24" t="s">
        <v>45</v>
      </c>
      <c r="D324" s="22">
        <v>36</v>
      </c>
      <c r="E324" s="21" t="s">
        <v>517</v>
      </c>
      <c r="F324" s="21" t="s">
        <v>519</v>
      </c>
      <c r="G324" s="23">
        <v>1422.85</v>
      </c>
      <c r="H324" s="24" t="s">
        <v>431</v>
      </c>
      <c r="I324" s="24" t="s">
        <v>836</v>
      </c>
      <c r="J324" s="33">
        <f t="shared" si="8"/>
        <v>37</v>
      </c>
      <c r="K324" s="23">
        <f t="shared" si="9"/>
        <v>52645.45</v>
      </c>
      <c r="L324" s="23"/>
    </row>
    <row r="325" spans="1:12" x14ac:dyDescent="0.25">
      <c r="C325" s="24" t="s">
        <v>45</v>
      </c>
      <c r="D325" s="22">
        <v>15022</v>
      </c>
      <c r="E325" s="21" t="s">
        <v>370</v>
      </c>
      <c r="F325" s="21" t="s">
        <v>372</v>
      </c>
      <c r="G325" s="23">
        <v>8475.43</v>
      </c>
      <c r="H325" s="24" t="s">
        <v>431</v>
      </c>
      <c r="I325" s="24" t="s">
        <v>836</v>
      </c>
      <c r="J325" s="33">
        <f t="shared" si="8"/>
        <v>37</v>
      </c>
      <c r="K325" s="23">
        <f t="shared" si="9"/>
        <v>313590.91000000003</v>
      </c>
      <c r="L325" s="23"/>
    </row>
    <row r="326" spans="1:12" x14ac:dyDescent="0.25">
      <c r="C326" s="24" t="s">
        <v>45</v>
      </c>
      <c r="D326" s="22">
        <v>312022</v>
      </c>
      <c r="E326" s="21" t="s">
        <v>1386</v>
      </c>
      <c r="F326" s="21" t="s">
        <v>439</v>
      </c>
      <c r="G326" s="23">
        <v>98.18</v>
      </c>
      <c r="H326" s="24" t="s">
        <v>191</v>
      </c>
      <c r="I326" s="24" t="s">
        <v>836</v>
      </c>
      <c r="J326" s="33">
        <f t="shared" si="8"/>
        <v>36</v>
      </c>
      <c r="K326" s="23">
        <f t="shared" si="9"/>
        <v>3534.4800000000005</v>
      </c>
      <c r="L326" s="23"/>
    </row>
    <row r="327" spans="1:12" x14ac:dyDescent="0.25">
      <c r="A327" s="12"/>
      <c r="B327" s="12"/>
      <c r="C327" s="24" t="s">
        <v>45</v>
      </c>
      <c r="D327" s="22">
        <v>352022</v>
      </c>
      <c r="E327" s="21" t="s">
        <v>1386</v>
      </c>
      <c r="F327" s="21" t="s">
        <v>922</v>
      </c>
      <c r="G327" s="23">
        <v>47.72</v>
      </c>
      <c r="H327" s="24" t="s">
        <v>191</v>
      </c>
      <c r="I327" s="24" t="s">
        <v>836</v>
      </c>
      <c r="J327" s="33">
        <f t="shared" ref="J327:J390" si="10">IF(OR(H327=0,I327=0),0,I327-H327)</f>
        <v>36</v>
      </c>
      <c r="K327" s="23">
        <f t="shared" ref="K327:K390" si="11">G327*J327</f>
        <v>1717.92</v>
      </c>
      <c r="L327" s="23"/>
    </row>
    <row r="328" spans="1:12" x14ac:dyDescent="0.25">
      <c r="A328" s="12"/>
      <c r="B328" s="12"/>
      <c r="C328" s="24" t="s">
        <v>45</v>
      </c>
      <c r="D328" s="22">
        <v>859</v>
      </c>
      <c r="E328" s="21" t="s">
        <v>1389</v>
      </c>
      <c r="F328" s="21" t="s">
        <v>52</v>
      </c>
      <c r="G328" s="23">
        <v>260.10000000000002</v>
      </c>
      <c r="H328" s="24" t="s">
        <v>191</v>
      </c>
      <c r="I328" s="24" t="s">
        <v>836</v>
      </c>
      <c r="J328" s="33">
        <f t="shared" si="10"/>
        <v>36</v>
      </c>
      <c r="K328" s="23">
        <f t="shared" si="11"/>
        <v>9363.6</v>
      </c>
      <c r="L328" s="23"/>
    </row>
    <row r="329" spans="1:12" x14ac:dyDescent="0.25">
      <c r="A329" s="12"/>
      <c r="B329" s="12"/>
      <c r="C329" s="24" t="s">
        <v>45</v>
      </c>
      <c r="D329" s="22">
        <v>152</v>
      </c>
      <c r="E329" s="21" t="s">
        <v>393</v>
      </c>
      <c r="F329" s="21" t="s">
        <v>158</v>
      </c>
      <c r="G329" s="23">
        <v>7463.01</v>
      </c>
      <c r="H329" s="24" t="s">
        <v>440</v>
      </c>
      <c r="I329" s="24" t="s">
        <v>836</v>
      </c>
      <c r="J329" s="33">
        <f t="shared" si="10"/>
        <v>35</v>
      </c>
      <c r="K329" s="23">
        <f t="shared" si="11"/>
        <v>261205.35</v>
      </c>
      <c r="L329" s="23"/>
    </row>
    <row r="330" spans="1:12" x14ac:dyDescent="0.25">
      <c r="A330" s="12"/>
      <c r="B330" s="12"/>
      <c r="C330" s="24" t="s">
        <v>194</v>
      </c>
      <c r="D330" s="22">
        <v>51</v>
      </c>
      <c r="E330" s="21" t="s">
        <v>491</v>
      </c>
      <c r="F330" s="21" t="s">
        <v>108</v>
      </c>
      <c r="G330" s="23">
        <v>603.61</v>
      </c>
      <c r="H330" s="24" t="s">
        <v>1347</v>
      </c>
      <c r="I330" s="24" t="s">
        <v>836</v>
      </c>
      <c r="J330" s="33">
        <f t="shared" si="10"/>
        <v>30</v>
      </c>
      <c r="K330" s="23">
        <f t="shared" si="11"/>
        <v>18108.3</v>
      </c>
      <c r="L330" s="23"/>
    </row>
    <row r="331" spans="1:12" x14ac:dyDescent="0.25">
      <c r="A331" s="12"/>
      <c r="B331" s="12"/>
      <c r="C331" s="24" t="s">
        <v>194</v>
      </c>
      <c r="D331" s="22">
        <v>50</v>
      </c>
      <c r="E331" s="21" t="s">
        <v>491</v>
      </c>
      <c r="F331" s="21" t="s">
        <v>108</v>
      </c>
      <c r="G331" s="23">
        <v>465</v>
      </c>
      <c r="H331" s="24" t="s">
        <v>1347</v>
      </c>
      <c r="I331" s="24" t="s">
        <v>836</v>
      </c>
      <c r="J331" s="33">
        <f t="shared" si="10"/>
        <v>30</v>
      </c>
      <c r="K331" s="23">
        <f t="shared" si="11"/>
        <v>13950</v>
      </c>
      <c r="L331" s="23"/>
    </row>
    <row r="332" spans="1:12" x14ac:dyDescent="0.25">
      <c r="A332" s="12"/>
      <c r="B332" s="12"/>
      <c r="C332" s="24" t="s">
        <v>45</v>
      </c>
      <c r="D332" s="22">
        <v>927</v>
      </c>
      <c r="E332" s="21" t="s">
        <v>396</v>
      </c>
      <c r="F332" s="21" t="s">
        <v>1368</v>
      </c>
      <c r="G332" s="23">
        <v>8106.45</v>
      </c>
      <c r="H332" s="24" t="s">
        <v>431</v>
      </c>
      <c r="I332" s="24" t="s">
        <v>836</v>
      </c>
      <c r="J332" s="33">
        <f t="shared" si="10"/>
        <v>37</v>
      </c>
      <c r="K332" s="23">
        <f t="shared" si="11"/>
        <v>299938.64999999997</v>
      </c>
      <c r="L332" s="23"/>
    </row>
    <row r="333" spans="1:12" x14ac:dyDescent="0.25">
      <c r="A333" s="12"/>
      <c r="B333" s="12"/>
      <c r="C333" s="24" t="s">
        <v>45</v>
      </c>
      <c r="D333" s="22">
        <v>928</v>
      </c>
      <c r="E333" s="21" t="s">
        <v>396</v>
      </c>
      <c r="F333" s="21" t="s">
        <v>1368</v>
      </c>
      <c r="G333" s="23">
        <v>6441.48</v>
      </c>
      <c r="H333" s="24" t="s">
        <v>431</v>
      </c>
      <c r="I333" s="24" t="s">
        <v>836</v>
      </c>
      <c r="J333" s="33">
        <f t="shared" si="10"/>
        <v>37</v>
      </c>
      <c r="K333" s="23">
        <f t="shared" si="11"/>
        <v>238334.75999999998</v>
      </c>
      <c r="L333" s="23"/>
    </row>
    <row r="334" spans="1:12" x14ac:dyDescent="0.25">
      <c r="A334" s="12"/>
      <c r="B334" s="12"/>
      <c r="C334" s="24" t="s">
        <v>194</v>
      </c>
      <c r="D334" s="22">
        <v>53</v>
      </c>
      <c r="E334" s="21" t="s">
        <v>491</v>
      </c>
      <c r="F334" s="21" t="s">
        <v>934</v>
      </c>
      <c r="G334" s="23">
        <v>12500</v>
      </c>
      <c r="H334" s="24" t="s">
        <v>1347</v>
      </c>
      <c r="I334" s="24" t="s">
        <v>836</v>
      </c>
      <c r="J334" s="33">
        <f t="shared" si="10"/>
        <v>30</v>
      </c>
      <c r="K334" s="23">
        <f t="shared" si="11"/>
        <v>375000</v>
      </c>
      <c r="L334" s="23"/>
    </row>
    <row r="335" spans="1:12" x14ac:dyDescent="0.25">
      <c r="A335" s="12"/>
      <c r="B335" s="12"/>
      <c r="C335" s="24" t="s">
        <v>194</v>
      </c>
      <c r="D335" s="22">
        <v>52</v>
      </c>
      <c r="E335" s="21" t="s">
        <v>491</v>
      </c>
      <c r="F335" s="21" t="s">
        <v>108</v>
      </c>
      <c r="G335" s="23">
        <v>623.61</v>
      </c>
      <c r="H335" s="24" t="s">
        <v>1347</v>
      </c>
      <c r="I335" s="24" t="s">
        <v>836</v>
      </c>
      <c r="J335" s="33">
        <f t="shared" si="10"/>
        <v>30</v>
      </c>
      <c r="K335" s="23">
        <f t="shared" si="11"/>
        <v>18708.3</v>
      </c>
      <c r="L335" s="23"/>
    </row>
    <row r="336" spans="1:12" x14ac:dyDescent="0.25">
      <c r="A336" s="12"/>
      <c r="B336" s="12"/>
      <c r="C336" s="24" t="s">
        <v>45</v>
      </c>
      <c r="D336" s="22">
        <v>929</v>
      </c>
      <c r="E336" s="21" t="s">
        <v>396</v>
      </c>
      <c r="F336" s="21" t="s">
        <v>1368</v>
      </c>
      <c r="G336" s="23">
        <v>7659.63</v>
      </c>
      <c r="H336" s="24" t="s">
        <v>431</v>
      </c>
      <c r="I336" s="24" t="s">
        <v>836</v>
      </c>
      <c r="J336" s="33">
        <f t="shared" si="10"/>
        <v>37</v>
      </c>
      <c r="K336" s="23">
        <f t="shared" si="11"/>
        <v>283406.31</v>
      </c>
      <c r="L336" s="23"/>
    </row>
    <row r="337" spans="1:12" x14ac:dyDescent="0.25">
      <c r="A337" s="12"/>
      <c r="B337" s="12"/>
      <c r="C337" s="24" t="s">
        <v>698</v>
      </c>
      <c r="D337" s="22">
        <v>62022</v>
      </c>
      <c r="E337" s="21" t="s">
        <v>146</v>
      </c>
      <c r="F337" s="21" t="s">
        <v>1359</v>
      </c>
      <c r="G337" s="23">
        <v>810</v>
      </c>
      <c r="H337" s="24" t="s">
        <v>46</v>
      </c>
      <c r="I337" s="24" t="s">
        <v>836</v>
      </c>
      <c r="J337" s="33">
        <f t="shared" si="10"/>
        <v>55</v>
      </c>
      <c r="K337" s="23">
        <f t="shared" si="11"/>
        <v>44550</v>
      </c>
      <c r="L337" s="23"/>
    </row>
    <row r="338" spans="1:12" x14ac:dyDescent="0.25">
      <c r="A338" s="12"/>
      <c r="B338" s="12"/>
      <c r="C338" s="24" t="s">
        <v>698</v>
      </c>
      <c r="D338" s="22">
        <v>1622</v>
      </c>
      <c r="E338" s="21" t="s">
        <v>943</v>
      </c>
      <c r="F338" s="21" t="s">
        <v>1356</v>
      </c>
      <c r="G338" s="23">
        <v>2080</v>
      </c>
      <c r="H338" s="24" t="s">
        <v>945</v>
      </c>
      <c r="I338" s="24" t="s">
        <v>836</v>
      </c>
      <c r="J338" s="33">
        <f t="shared" si="10"/>
        <v>29</v>
      </c>
      <c r="K338" s="23">
        <f t="shared" si="11"/>
        <v>60320</v>
      </c>
      <c r="L338" s="23"/>
    </row>
    <row r="339" spans="1:12" x14ac:dyDescent="0.25">
      <c r="A339" s="12"/>
      <c r="B339" s="12"/>
      <c r="C339" s="24" t="s">
        <v>45</v>
      </c>
      <c r="D339" s="22">
        <v>152</v>
      </c>
      <c r="E339" s="21" t="s">
        <v>594</v>
      </c>
      <c r="F339" s="21" t="s">
        <v>52</v>
      </c>
      <c r="G339" s="23">
        <v>392.03</v>
      </c>
      <c r="H339" s="24" t="s">
        <v>191</v>
      </c>
      <c r="I339" s="24" t="s">
        <v>836</v>
      </c>
      <c r="J339" s="33">
        <f t="shared" si="10"/>
        <v>36</v>
      </c>
      <c r="K339" s="23">
        <f t="shared" si="11"/>
        <v>14113.079999999998</v>
      </c>
      <c r="L339" s="23"/>
    </row>
    <row r="340" spans="1:12" x14ac:dyDescent="0.25">
      <c r="A340" s="12"/>
      <c r="B340" s="12"/>
      <c r="C340" s="24" t="s">
        <v>45</v>
      </c>
      <c r="D340" s="22">
        <v>151</v>
      </c>
      <c r="E340" s="21" t="s">
        <v>594</v>
      </c>
      <c r="F340" s="21" t="s">
        <v>52</v>
      </c>
      <c r="G340" s="23">
        <v>2858.64</v>
      </c>
      <c r="H340" s="24" t="s">
        <v>191</v>
      </c>
      <c r="I340" s="24" t="s">
        <v>836</v>
      </c>
      <c r="J340" s="33">
        <f t="shared" si="10"/>
        <v>36</v>
      </c>
      <c r="K340" s="23">
        <f t="shared" si="11"/>
        <v>102911.03999999999</v>
      </c>
      <c r="L340" s="23"/>
    </row>
    <row r="341" spans="1:12" x14ac:dyDescent="0.25">
      <c r="A341" s="12"/>
      <c r="B341" s="12"/>
      <c r="C341" s="24" t="s">
        <v>194</v>
      </c>
      <c r="D341" s="22">
        <v>886</v>
      </c>
      <c r="E341" s="21" t="s">
        <v>1389</v>
      </c>
      <c r="F341" s="21" t="s">
        <v>52</v>
      </c>
      <c r="G341" s="23">
        <v>13.75</v>
      </c>
      <c r="H341" s="24" t="s">
        <v>194</v>
      </c>
      <c r="I341" s="24" t="s">
        <v>836</v>
      </c>
      <c r="J341" s="33">
        <f t="shared" si="10"/>
        <v>61</v>
      </c>
      <c r="K341" s="23">
        <f t="shared" si="11"/>
        <v>838.75</v>
      </c>
      <c r="L341" s="23"/>
    </row>
    <row r="342" spans="1:12" x14ac:dyDescent="0.25">
      <c r="A342" s="12"/>
      <c r="B342" s="12"/>
      <c r="C342" s="24" t="s">
        <v>45</v>
      </c>
      <c r="D342" s="22">
        <v>12</v>
      </c>
      <c r="E342" s="21" t="s">
        <v>952</v>
      </c>
      <c r="F342" s="21" t="s">
        <v>386</v>
      </c>
      <c r="G342" s="23">
        <v>3360</v>
      </c>
      <c r="H342" s="24" t="s">
        <v>191</v>
      </c>
      <c r="I342" s="24" t="s">
        <v>836</v>
      </c>
      <c r="J342" s="33">
        <f t="shared" si="10"/>
        <v>36</v>
      </c>
      <c r="K342" s="23">
        <f t="shared" si="11"/>
        <v>120960</v>
      </c>
      <c r="L342" s="23"/>
    </row>
    <row r="343" spans="1:12" x14ac:dyDescent="0.25">
      <c r="A343" s="12"/>
      <c r="B343" s="12"/>
      <c r="C343" s="24" t="s">
        <v>46</v>
      </c>
      <c r="D343" s="22">
        <v>72022</v>
      </c>
      <c r="E343" s="21" t="s">
        <v>146</v>
      </c>
      <c r="F343" s="21" t="s">
        <v>1359</v>
      </c>
      <c r="G343" s="23">
        <v>14268.8</v>
      </c>
      <c r="H343" s="24" t="s">
        <v>711</v>
      </c>
      <c r="I343" s="24" t="s">
        <v>836</v>
      </c>
      <c r="J343" s="33">
        <f t="shared" si="10"/>
        <v>24</v>
      </c>
      <c r="K343" s="23">
        <f t="shared" si="11"/>
        <v>342451.19999999995</v>
      </c>
      <c r="L343" s="23"/>
    </row>
    <row r="344" spans="1:12" x14ac:dyDescent="0.25">
      <c r="A344" s="12"/>
      <c r="B344" s="12"/>
      <c r="C344" s="24" t="s">
        <v>107</v>
      </c>
      <c r="D344" s="22">
        <v>275</v>
      </c>
      <c r="E344" s="21" t="s">
        <v>1385</v>
      </c>
      <c r="F344" s="21" t="s">
        <v>1359</v>
      </c>
      <c r="G344" s="23">
        <v>400</v>
      </c>
      <c r="H344" s="24" t="s">
        <v>107</v>
      </c>
      <c r="I344" s="24" t="s">
        <v>836</v>
      </c>
      <c r="J344" s="33">
        <f t="shared" si="10"/>
        <v>52</v>
      </c>
      <c r="K344" s="23">
        <f t="shared" si="11"/>
        <v>20800</v>
      </c>
      <c r="L344" s="23"/>
    </row>
    <row r="345" spans="1:12" x14ac:dyDescent="0.25">
      <c r="A345" s="12"/>
      <c r="B345" s="12"/>
      <c r="C345" s="24" t="s">
        <v>107</v>
      </c>
      <c r="D345" s="22">
        <v>3176</v>
      </c>
      <c r="E345" s="21" t="s">
        <v>1391</v>
      </c>
      <c r="F345" s="21" t="s">
        <v>1359</v>
      </c>
      <c r="G345" s="23">
        <v>2000</v>
      </c>
      <c r="H345" s="24" t="s">
        <v>964</v>
      </c>
      <c r="I345" s="24" t="s">
        <v>836</v>
      </c>
      <c r="J345" s="33">
        <f t="shared" si="10"/>
        <v>22</v>
      </c>
      <c r="K345" s="23">
        <f t="shared" si="11"/>
        <v>44000</v>
      </c>
      <c r="L345" s="23"/>
    </row>
    <row r="346" spans="1:12" x14ac:dyDescent="0.25">
      <c r="A346" s="12"/>
      <c r="B346" s="12"/>
      <c r="C346" s="24" t="s">
        <v>852</v>
      </c>
      <c r="D346" s="22">
        <v>784</v>
      </c>
      <c r="E346" s="21" t="s">
        <v>879</v>
      </c>
      <c r="F346" s="21" t="s">
        <v>432</v>
      </c>
      <c r="G346" s="23">
        <v>2048</v>
      </c>
      <c r="H346" s="24" t="s">
        <v>852</v>
      </c>
      <c r="I346" s="24" t="s">
        <v>836</v>
      </c>
      <c r="J346" s="33">
        <f t="shared" si="10"/>
        <v>47</v>
      </c>
      <c r="K346" s="23">
        <f t="shared" si="11"/>
        <v>96256</v>
      </c>
      <c r="L346" s="23"/>
    </row>
    <row r="347" spans="1:12" x14ac:dyDescent="0.25">
      <c r="A347" s="12"/>
      <c r="B347" s="12"/>
      <c r="C347" s="24" t="s">
        <v>177</v>
      </c>
      <c r="D347" s="22">
        <v>898</v>
      </c>
      <c r="E347" s="21" t="s">
        <v>1389</v>
      </c>
      <c r="F347" s="21" t="s">
        <v>52</v>
      </c>
      <c r="G347" s="23">
        <v>17.5</v>
      </c>
      <c r="H347" s="24" t="s">
        <v>177</v>
      </c>
      <c r="I347" s="24" t="s">
        <v>836</v>
      </c>
      <c r="J347" s="33">
        <f t="shared" si="10"/>
        <v>48</v>
      </c>
      <c r="K347" s="23">
        <f t="shared" si="11"/>
        <v>840</v>
      </c>
      <c r="L347" s="23"/>
    </row>
    <row r="348" spans="1:12" x14ac:dyDescent="0.25">
      <c r="A348" s="12"/>
      <c r="B348" s="12"/>
      <c r="C348" s="24" t="s">
        <v>192</v>
      </c>
      <c r="D348" s="22">
        <v>30</v>
      </c>
      <c r="E348" s="21" t="s">
        <v>1379</v>
      </c>
      <c r="F348" s="21" t="s">
        <v>1367</v>
      </c>
      <c r="G348" s="23">
        <v>40509.760000000002</v>
      </c>
      <c r="H348" s="24" t="s">
        <v>192</v>
      </c>
      <c r="I348" s="24" t="s">
        <v>836</v>
      </c>
      <c r="J348" s="33">
        <f t="shared" si="10"/>
        <v>42</v>
      </c>
      <c r="K348" s="23">
        <f t="shared" si="11"/>
        <v>1701409.9200000002</v>
      </c>
      <c r="L348" s="23"/>
    </row>
    <row r="349" spans="1:12" x14ac:dyDescent="0.25">
      <c r="A349" s="12"/>
      <c r="B349" s="12"/>
      <c r="C349" s="24" t="s">
        <v>177</v>
      </c>
      <c r="D349" s="22">
        <v>113552</v>
      </c>
      <c r="E349" s="21" t="s">
        <v>680</v>
      </c>
      <c r="F349" s="21" t="s">
        <v>158</v>
      </c>
      <c r="G349" s="23">
        <v>750</v>
      </c>
      <c r="H349" s="24" t="s">
        <v>975</v>
      </c>
      <c r="I349" s="24" t="s">
        <v>836</v>
      </c>
      <c r="J349" s="33">
        <f t="shared" si="10"/>
        <v>-14</v>
      </c>
      <c r="K349" s="23">
        <f t="shared" si="11"/>
        <v>-10500</v>
      </c>
      <c r="L349" s="23"/>
    </row>
    <row r="350" spans="1:12" x14ac:dyDescent="0.25">
      <c r="A350" s="12"/>
      <c r="B350" s="12"/>
      <c r="C350" s="24" t="s">
        <v>198</v>
      </c>
      <c r="D350" s="22">
        <v>194120</v>
      </c>
      <c r="E350" s="21" t="s">
        <v>978</v>
      </c>
      <c r="F350" s="21" t="s">
        <v>703</v>
      </c>
      <c r="G350" s="23">
        <v>75</v>
      </c>
      <c r="H350" s="24" t="s">
        <v>191</v>
      </c>
      <c r="I350" s="24" t="s">
        <v>836</v>
      </c>
      <c r="J350" s="33">
        <f t="shared" si="10"/>
        <v>36</v>
      </c>
      <c r="K350" s="23">
        <f t="shared" si="11"/>
        <v>2700</v>
      </c>
      <c r="L350" s="23"/>
    </row>
    <row r="351" spans="1:12" x14ac:dyDescent="0.25">
      <c r="A351" s="12"/>
      <c r="B351" s="12"/>
      <c r="C351" s="24" t="s">
        <v>293</v>
      </c>
      <c r="D351" s="22">
        <v>187</v>
      </c>
      <c r="E351" s="21" t="s">
        <v>151</v>
      </c>
      <c r="F351" s="21" t="s">
        <v>643</v>
      </c>
      <c r="G351" s="23">
        <v>28147.5</v>
      </c>
      <c r="H351" s="24" t="s">
        <v>293</v>
      </c>
      <c r="I351" s="24" t="s">
        <v>836</v>
      </c>
      <c r="J351" s="33">
        <f t="shared" si="10"/>
        <v>39</v>
      </c>
      <c r="K351" s="23">
        <f t="shared" si="11"/>
        <v>1097752.5</v>
      </c>
      <c r="L351" s="23"/>
    </row>
    <row r="352" spans="1:12" x14ac:dyDescent="0.25">
      <c r="A352" s="12"/>
      <c r="B352" s="12"/>
      <c r="C352" s="24" t="s">
        <v>283</v>
      </c>
      <c r="D352" s="22">
        <v>9622</v>
      </c>
      <c r="E352" s="21" t="s">
        <v>981</v>
      </c>
      <c r="F352" s="21" t="s">
        <v>1359</v>
      </c>
      <c r="G352" s="23">
        <v>2390</v>
      </c>
      <c r="H352" s="24" t="s">
        <v>765</v>
      </c>
      <c r="I352" s="24" t="s">
        <v>836</v>
      </c>
      <c r="J352" s="33">
        <f t="shared" si="10"/>
        <v>7</v>
      </c>
      <c r="K352" s="23">
        <f t="shared" si="11"/>
        <v>16730</v>
      </c>
      <c r="L352" s="23"/>
    </row>
    <row r="353" spans="1:12" x14ac:dyDescent="0.25">
      <c r="A353" s="12"/>
      <c r="B353" s="12"/>
      <c r="C353" s="24" t="s">
        <v>198</v>
      </c>
      <c r="D353" s="22">
        <v>915</v>
      </c>
      <c r="E353" s="21" t="s">
        <v>1389</v>
      </c>
      <c r="F353" s="21" t="s">
        <v>52</v>
      </c>
      <c r="G353" s="23">
        <v>111.98</v>
      </c>
      <c r="H353" s="24" t="s">
        <v>198</v>
      </c>
      <c r="I353" s="24" t="s">
        <v>836</v>
      </c>
      <c r="J353" s="33">
        <f t="shared" si="10"/>
        <v>41</v>
      </c>
      <c r="K353" s="23">
        <f t="shared" si="11"/>
        <v>4591.18</v>
      </c>
      <c r="L353" s="23"/>
    </row>
    <row r="354" spans="1:12" x14ac:dyDescent="0.25">
      <c r="A354" s="12"/>
      <c r="B354" s="12"/>
      <c r="C354" s="24" t="s">
        <v>431</v>
      </c>
      <c r="D354" s="22">
        <v>182022</v>
      </c>
      <c r="E354" s="21" t="s">
        <v>1386</v>
      </c>
      <c r="F354" s="21" t="s">
        <v>922</v>
      </c>
      <c r="G354" s="23">
        <v>11.4</v>
      </c>
      <c r="H354" s="24" t="s">
        <v>431</v>
      </c>
      <c r="I354" s="24" t="s">
        <v>836</v>
      </c>
      <c r="J354" s="33">
        <f t="shared" si="10"/>
        <v>37</v>
      </c>
      <c r="K354" s="23">
        <f t="shared" si="11"/>
        <v>421.8</v>
      </c>
      <c r="L354" s="23"/>
    </row>
    <row r="355" spans="1:12" x14ac:dyDescent="0.25">
      <c r="A355" s="12"/>
      <c r="B355" s="12"/>
      <c r="C355" s="24" t="s">
        <v>477</v>
      </c>
      <c r="D355" s="22">
        <v>1014</v>
      </c>
      <c r="E355" s="21" t="s">
        <v>1389</v>
      </c>
      <c r="F355" s="21" t="s">
        <v>52</v>
      </c>
      <c r="G355" s="23">
        <v>119.7</v>
      </c>
      <c r="H355" s="24" t="s">
        <v>477</v>
      </c>
      <c r="I355" s="24" t="s">
        <v>836</v>
      </c>
      <c r="J355" s="33">
        <f t="shared" si="10"/>
        <v>34</v>
      </c>
      <c r="K355" s="23">
        <f t="shared" si="11"/>
        <v>4069.8</v>
      </c>
      <c r="L355" s="23"/>
    </row>
    <row r="356" spans="1:12" x14ac:dyDescent="0.25">
      <c r="A356" s="12"/>
      <c r="B356" s="12"/>
      <c r="C356" s="24" t="s">
        <v>440</v>
      </c>
      <c r="D356" s="22">
        <v>322022</v>
      </c>
      <c r="E356" s="21" t="s">
        <v>988</v>
      </c>
      <c r="F356" s="21" t="s">
        <v>1359</v>
      </c>
      <c r="G356" s="23">
        <v>1200</v>
      </c>
      <c r="H356" s="24" t="s">
        <v>798</v>
      </c>
      <c r="I356" s="24" t="s">
        <v>836</v>
      </c>
      <c r="J356" s="33">
        <f t="shared" si="10"/>
        <v>5</v>
      </c>
      <c r="K356" s="23">
        <f t="shared" si="11"/>
        <v>6000</v>
      </c>
      <c r="L356" s="23"/>
    </row>
    <row r="357" spans="1:12" x14ac:dyDescent="0.25">
      <c r="A357" s="12"/>
      <c r="B357" s="12"/>
      <c r="C357" s="24" t="s">
        <v>718</v>
      </c>
      <c r="D357" s="22">
        <v>329</v>
      </c>
      <c r="E357" s="21" t="s">
        <v>899</v>
      </c>
      <c r="F357" s="21" t="s">
        <v>1373</v>
      </c>
      <c r="G357" s="23">
        <v>50</v>
      </c>
      <c r="H357" s="24" t="s">
        <v>718</v>
      </c>
      <c r="I357" s="24" t="s">
        <v>836</v>
      </c>
      <c r="J357" s="33">
        <f t="shared" si="10"/>
        <v>25</v>
      </c>
      <c r="K357" s="23">
        <f t="shared" si="11"/>
        <v>1250</v>
      </c>
      <c r="L357" s="23"/>
    </row>
    <row r="358" spans="1:12" x14ac:dyDescent="0.25">
      <c r="A358" s="12"/>
      <c r="B358" s="12"/>
      <c r="C358" s="24" t="s">
        <v>718</v>
      </c>
      <c r="D358" s="22">
        <v>328</v>
      </c>
      <c r="E358" s="21" t="s">
        <v>899</v>
      </c>
      <c r="F358" s="21" t="s">
        <v>1373</v>
      </c>
      <c r="G358" s="23">
        <v>50</v>
      </c>
      <c r="H358" s="24" t="s">
        <v>718</v>
      </c>
      <c r="I358" s="24" t="s">
        <v>836</v>
      </c>
      <c r="J358" s="33">
        <f t="shared" si="10"/>
        <v>25</v>
      </c>
      <c r="K358" s="23">
        <f t="shared" si="11"/>
        <v>1250</v>
      </c>
      <c r="L358" s="23"/>
    </row>
    <row r="359" spans="1:12" x14ac:dyDescent="0.25">
      <c r="A359" s="12"/>
      <c r="B359" s="12"/>
      <c r="C359" s="24" t="s">
        <v>765</v>
      </c>
      <c r="D359" s="22">
        <v>1673</v>
      </c>
      <c r="E359" s="21" t="s">
        <v>1377</v>
      </c>
      <c r="F359" s="21" t="s">
        <v>203</v>
      </c>
      <c r="G359" s="23">
        <v>3751</v>
      </c>
      <c r="H359" s="24" t="s">
        <v>765</v>
      </c>
      <c r="I359" s="24" t="s">
        <v>836</v>
      </c>
      <c r="J359" s="33">
        <f t="shared" si="10"/>
        <v>7</v>
      </c>
      <c r="K359" s="23">
        <f t="shared" si="11"/>
        <v>26257</v>
      </c>
      <c r="L359" s="23"/>
    </row>
    <row r="360" spans="1:12" x14ac:dyDescent="0.25">
      <c r="A360" s="12"/>
      <c r="B360" s="12"/>
      <c r="C360" s="24" t="s">
        <v>45</v>
      </c>
      <c r="D360" s="22">
        <v>21211</v>
      </c>
      <c r="E360" s="21" t="s">
        <v>411</v>
      </c>
      <c r="F360" s="21" t="s">
        <v>153</v>
      </c>
      <c r="G360" s="23">
        <v>6434.15</v>
      </c>
      <c r="H360" s="24" t="s">
        <v>191</v>
      </c>
      <c r="I360" s="24" t="s">
        <v>996</v>
      </c>
      <c r="J360" s="33">
        <f t="shared" si="10"/>
        <v>37</v>
      </c>
      <c r="K360" s="23">
        <f t="shared" si="11"/>
        <v>238063.55</v>
      </c>
      <c r="L360" s="23"/>
    </row>
    <row r="361" spans="1:12" x14ac:dyDescent="0.25">
      <c r="A361" s="12"/>
      <c r="B361" s="12"/>
      <c r="C361" s="24" t="s">
        <v>45</v>
      </c>
      <c r="D361" s="22">
        <v>21255</v>
      </c>
      <c r="E361" s="21" t="s">
        <v>411</v>
      </c>
      <c r="F361" s="21" t="s">
        <v>153</v>
      </c>
      <c r="G361" s="23">
        <v>126.1</v>
      </c>
      <c r="H361" s="24" t="s">
        <v>191</v>
      </c>
      <c r="I361" s="24" t="s">
        <v>996</v>
      </c>
      <c r="J361" s="33">
        <f t="shared" si="10"/>
        <v>37</v>
      </c>
      <c r="K361" s="23">
        <f t="shared" si="11"/>
        <v>4665.7</v>
      </c>
      <c r="L361" s="23"/>
    </row>
    <row r="362" spans="1:12" x14ac:dyDescent="0.25">
      <c r="A362" s="12"/>
      <c r="B362" s="12"/>
      <c r="C362" s="24" t="s">
        <v>445</v>
      </c>
      <c r="D362" s="22">
        <v>47968</v>
      </c>
      <c r="E362" s="21" t="s">
        <v>598</v>
      </c>
      <c r="F362" s="21" t="s">
        <v>599</v>
      </c>
      <c r="G362" s="23">
        <v>7166.4</v>
      </c>
      <c r="H362" s="24" t="s">
        <v>445</v>
      </c>
      <c r="I362" s="24" t="s">
        <v>996</v>
      </c>
      <c r="J362" s="33">
        <f t="shared" si="10"/>
        <v>47</v>
      </c>
      <c r="K362" s="23">
        <f t="shared" si="11"/>
        <v>336820.8</v>
      </c>
      <c r="L362" s="23"/>
    </row>
    <row r="363" spans="1:12" x14ac:dyDescent="0.25">
      <c r="A363" s="12"/>
      <c r="B363" s="12"/>
      <c r="C363" s="24" t="s">
        <v>192</v>
      </c>
      <c r="D363" s="22">
        <v>4504</v>
      </c>
      <c r="E363" s="21" t="s">
        <v>598</v>
      </c>
      <c r="F363" s="21" t="s">
        <v>599</v>
      </c>
      <c r="G363" s="23">
        <v>17000</v>
      </c>
      <c r="H363" s="24" t="s">
        <v>192</v>
      </c>
      <c r="I363" s="24" t="s">
        <v>996</v>
      </c>
      <c r="J363" s="33">
        <f t="shared" si="10"/>
        <v>43</v>
      </c>
      <c r="K363" s="23">
        <f t="shared" si="11"/>
        <v>731000</v>
      </c>
      <c r="L363" s="23"/>
    </row>
    <row r="364" spans="1:12" x14ac:dyDescent="0.25">
      <c r="A364" s="12"/>
      <c r="B364" s="12"/>
      <c r="C364" s="24" t="s">
        <v>221</v>
      </c>
      <c r="D364" s="22">
        <v>43</v>
      </c>
      <c r="E364" s="21" t="s">
        <v>1003</v>
      </c>
      <c r="F364" s="21" t="s">
        <v>334</v>
      </c>
      <c r="G364" s="23">
        <v>16302</v>
      </c>
      <c r="H364" s="24" t="s">
        <v>1005</v>
      </c>
      <c r="I364" s="24" t="s">
        <v>1006</v>
      </c>
      <c r="J364" s="33">
        <f t="shared" si="10"/>
        <v>61</v>
      </c>
      <c r="K364" s="23">
        <f t="shared" si="11"/>
        <v>994422</v>
      </c>
      <c r="L364" s="23"/>
    </row>
    <row r="365" spans="1:12" x14ac:dyDescent="0.25">
      <c r="A365" s="12"/>
      <c r="B365" s="12"/>
      <c r="C365" s="24" t="s">
        <v>45</v>
      </c>
      <c r="D365" s="22">
        <v>1624</v>
      </c>
      <c r="E365" s="21" t="s">
        <v>1009</v>
      </c>
      <c r="F365" s="21" t="s">
        <v>386</v>
      </c>
      <c r="G365" s="23">
        <v>11068.74</v>
      </c>
      <c r="H365" s="24" t="s">
        <v>191</v>
      </c>
      <c r="I365" s="24" t="s">
        <v>1006</v>
      </c>
      <c r="J365" s="33">
        <f t="shared" si="10"/>
        <v>39</v>
      </c>
      <c r="K365" s="23">
        <f t="shared" si="11"/>
        <v>431680.86</v>
      </c>
      <c r="L365" s="23"/>
    </row>
    <row r="366" spans="1:12" x14ac:dyDescent="0.25">
      <c r="A366" s="12"/>
      <c r="B366" s="12"/>
      <c r="C366" s="24" t="s">
        <v>293</v>
      </c>
      <c r="D366" s="22">
        <v>187</v>
      </c>
      <c r="E366" s="21" t="s">
        <v>151</v>
      </c>
      <c r="F366" s="21" t="s">
        <v>643</v>
      </c>
      <c r="G366" s="23">
        <v>39406.5</v>
      </c>
      <c r="H366" s="24" t="s">
        <v>798</v>
      </c>
      <c r="I366" s="24" t="s">
        <v>1006</v>
      </c>
      <c r="J366" s="33">
        <f t="shared" si="10"/>
        <v>8</v>
      </c>
      <c r="K366" s="23">
        <f t="shared" si="11"/>
        <v>315252</v>
      </c>
      <c r="L366" s="23"/>
    </row>
    <row r="367" spans="1:12" x14ac:dyDescent="0.25">
      <c r="A367" s="12"/>
      <c r="B367" s="12"/>
      <c r="C367" s="24" t="s">
        <v>191</v>
      </c>
      <c r="D367" s="22">
        <v>1770</v>
      </c>
      <c r="E367" s="21" t="s">
        <v>1009</v>
      </c>
      <c r="F367" s="21" t="s">
        <v>386</v>
      </c>
      <c r="G367" s="23">
        <v>11068.74</v>
      </c>
      <c r="H367" s="24" t="s">
        <v>798</v>
      </c>
      <c r="I367" s="24" t="s">
        <v>1006</v>
      </c>
      <c r="J367" s="33">
        <f t="shared" si="10"/>
        <v>8</v>
      </c>
      <c r="K367" s="23">
        <f t="shared" si="11"/>
        <v>88549.92</v>
      </c>
      <c r="L367" s="23"/>
    </row>
    <row r="368" spans="1:12" x14ac:dyDescent="0.25">
      <c r="A368" s="12"/>
      <c r="B368" s="12"/>
      <c r="C368" s="24" t="s">
        <v>191</v>
      </c>
      <c r="D368" s="22">
        <v>222688</v>
      </c>
      <c r="E368" s="21" t="s">
        <v>1014</v>
      </c>
      <c r="F368" s="21" t="s">
        <v>1366</v>
      </c>
      <c r="G368" s="23">
        <v>29048.67</v>
      </c>
      <c r="H368" s="24" t="s">
        <v>798</v>
      </c>
      <c r="I368" s="24" t="s">
        <v>1006</v>
      </c>
      <c r="J368" s="33">
        <f t="shared" si="10"/>
        <v>8</v>
      </c>
      <c r="K368" s="23">
        <f t="shared" si="11"/>
        <v>232389.36</v>
      </c>
      <c r="L368" s="23"/>
    </row>
    <row r="369" spans="1:12" x14ac:dyDescent="0.25">
      <c r="A369" s="12"/>
      <c r="B369" s="12"/>
      <c r="C369" s="24" t="s">
        <v>718</v>
      </c>
      <c r="D369" s="22">
        <v>4</v>
      </c>
      <c r="E369" s="21" t="s">
        <v>1019</v>
      </c>
      <c r="F369" s="21" t="s">
        <v>1359</v>
      </c>
      <c r="G369" s="23">
        <v>2320</v>
      </c>
      <c r="H369" s="24" t="s">
        <v>718</v>
      </c>
      <c r="I369" s="24" t="s">
        <v>1021</v>
      </c>
      <c r="J369" s="33">
        <f t="shared" si="10"/>
        <v>31</v>
      </c>
      <c r="K369" s="23">
        <f t="shared" si="11"/>
        <v>71920</v>
      </c>
      <c r="L369" s="23"/>
    </row>
    <row r="370" spans="1:12" x14ac:dyDescent="0.25">
      <c r="A370" s="12"/>
      <c r="B370" s="12"/>
      <c r="C370" s="26">
        <v>44816</v>
      </c>
      <c r="D370" s="22">
        <v>0</v>
      </c>
      <c r="E370" s="15" t="s">
        <v>1402</v>
      </c>
      <c r="F370" s="15" t="s">
        <v>1403</v>
      </c>
      <c r="G370" s="23">
        <v>103</v>
      </c>
      <c r="H370" s="26">
        <v>44816</v>
      </c>
      <c r="I370" s="26">
        <v>44816</v>
      </c>
      <c r="J370" s="33">
        <f t="shared" si="10"/>
        <v>0</v>
      </c>
      <c r="K370" s="23">
        <f t="shared" si="11"/>
        <v>0</v>
      </c>
      <c r="L370" s="23"/>
    </row>
    <row r="371" spans="1:12" x14ac:dyDescent="0.25">
      <c r="A371" s="12"/>
      <c r="B371" s="12"/>
      <c r="C371" s="24" t="s">
        <v>996</v>
      </c>
      <c r="D371" s="22">
        <v>223713</v>
      </c>
      <c r="E371" s="21" t="s">
        <v>1024</v>
      </c>
      <c r="F371" s="21" t="s">
        <v>1026</v>
      </c>
      <c r="G371" s="23">
        <v>3600</v>
      </c>
      <c r="H371" s="24" t="s">
        <v>996</v>
      </c>
      <c r="I371" s="24" t="s">
        <v>761</v>
      </c>
      <c r="J371" s="33">
        <f t="shared" si="10"/>
        <v>8</v>
      </c>
      <c r="K371" s="23">
        <f t="shared" si="11"/>
        <v>28800</v>
      </c>
      <c r="L371" s="23"/>
    </row>
    <row r="372" spans="1:12" x14ac:dyDescent="0.25">
      <c r="A372" s="12"/>
      <c r="B372" s="12"/>
      <c r="C372" s="24" t="s">
        <v>755</v>
      </c>
      <c r="D372" s="22">
        <v>160860</v>
      </c>
      <c r="E372" s="21" t="s">
        <v>56</v>
      </c>
      <c r="F372" s="21" t="s">
        <v>57</v>
      </c>
      <c r="G372" s="23">
        <v>4973.63</v>
      </c>
      <c r="H372" s="24" t="s">
        <v>440</v>
      </c>
      <c r="I372" s="24" t="s">
        <v>1028</v>
      </c>
      <c r="J372" s="33">
        <f t="shared" si="10"/>
        <v>45</v>
      </c>
      <c r="K372" s="23">
        <f t="shared" si="11"/>
        <v>223813.35</v>
      </c>
      <c r="L372" s="23"/>
    </row>
    <row r="373" spans="1:12" x14ac:dyDescent="0.25">
      <c r="A373" s="12"/>
      <c r="B373" s="12"/>
      <c r="C373" s="24" t="s">
        <v>765</v>
      </c>
      <c r="D373" s="22">
        <v>160890</v>
      </c>
      <c r="E373" s="21" t="s">
        <v>56</v>
      </c>
      <c r="F373" s="21" t="s">
        <v>57</v>
      </c>
      <c r="G373" s="23">
        <v>5030.62</v>
      </c>
      <c r="H373" s="24" t="s">
        <v>780</v>
      </c>
      <c r="I373" s="24" t="s">
        <v>1028</v>
      </c>
      <c r="J373" s="33">
        <f t="shared" si="10"/>
        <v>14</v>
      </c>
      <c r="K373" s="23">
        <f t="shared" si="11"/>
        <v>70428.679999999993</v>
      </c>
      <c r="L373" s="23"/>
    </row>
    <row r="374" spans="1:12" x14ac:dyDescent="0.25">
      <c r="A374" s="12"/>
      <c r="B374" s="12"/>
      <c r="C374" s="24" t="s">
        <v>798</v>
      </c>
      <c r="D374" s="22">
        <v>425395</v>
      </c>
      <c r="E374" s="21" t="s">
        <v>163</v>
      </c>
      <c r="F374" s="21" t="s">
        <v>158</v>
      </c>
      <c r="G374" s="25">
        <f>20420.82-1023.4</f>
        <v>19397.419999999998</v>
      </c>
      <c r="H374" s="24" t="s">
        <v>1028</v>
      </c>
      <c r="I374" s="24" t="s">
        <v>1028</v>
      </c>
      <c r="J374" s="33">
        <f t="shared" si="10"/>
        <v>0</v>
      </c>
      <c r="K374" s="23">
        <f t="shared" si="11"/>
        <v>0</v>
      </c>
      <c r="L374" s="23"/>
    </row>
    <row r="375" spans="1:12" x14ac:dyDescent="0.25">
      <c r="A375" s="12"/>
      <c r="B375" s="12"/>
      <c r="C375" s="24" t="s">
        <v>798</v>
      </c>
      <c r="D375" s="22">
        <v>425397</v>
      </c>
      <c r="E375" s="21" t="s">
        <v>163</v>
      </c>
      <c r="F375" s="21" t="s">
        <v>158</v>
      </c>
      <c r="G375" s="25">
        <f>4440.05-146.41</f>
        <v>4293.6400000000003</v>
      </c>
      <c r="H375" s="24" t="s">
        <v>1028</v>
      </c>
      <c r="I375" s="24" t="s">
        <v>1028</v>
      </c>
      <c r="J375" s="33">
        <f t="shared" si="10"/>
        <v>0</v>
      </c>
      <c r="K375" s="23">
        <f t="shared" si="11"/>
        <v>0</v>
      </c>
      <c r="L375" s="23"/>
    </row>
    <row r="376" spans="1:12" x14ac:dyDescent="0.25">
      <c r="A376" s="12"/>
      <c r="B376" s="12"/>
      <c r="C376" s="24" t="s">
        <v>798</v>
      </c>
      <c r="D376" s="22">
        <v>425510</v>
      </c>
      <c r="E376" s="21" t="s">
        <v>163</v>
      </c>
      <c r="F376" s="21" t="s">
        <v>158</v>
      </c>
      <c r="G376" s="25">
        <f>501.56-46</f>
        <v>455.56</v>
      </c>
      <c r="H376" s="24" t="s">
        <v>1028</v>
      </c>
      <c r="I376" s="24" t="s">
        <v>1028</v>
      </c>
      <c r="J376" s="33">
        <f t="shared" si="10"/>
        <v>0</v>
      </c>
      <c r="K376" s="23">
        <f t="shared" si="11"/>
        <v>0</v>
      </c>
      <c r="L376" s="23"/>
    </row>
    <row r="377" spans="1:12" x14ac:dyDescent="0.25">
      <c r="A377" s="12"/>
      <c r="B377" s="12"/>
      <c r="C377" s="24" t="s">
        <v>798</v>
      </c>
      <c r="D377" s="22">
        <v>425727</v>
      </c>
      <c r="E377" s="21" t="s">
        <v>163</v>
      </c>
      <c r="F377" s="21" t="s">
        <v>158</v>
      </c>
      <c r="G377" s="25">
        <v>157.93</v>
      </c>
      <c r="H377" s="24" t="s">
        <v>1028</v>
      </c>
      <c r="I377" s="24" t="s">
        <v>1028</v>
      </c>
      <c r="J377" s="33">
        <f t="shared" si="10"/>
        <v>0</v>
      </c>
      <c r="K377" s="23">
        <f t="shared" si="11"/>
        <v>0</v>
      </c>
      <c r="L377" s="23"/>
    </row>
    <row r="378" spans="1:12" x14ac:dyDescent="0.25">
      <c r="A378" s="12"/>
      <c r="B378" s="12"/>
      <c r="C378" s="24" t="s">
        <v>508</v>
      </c>
      <c r="D378" s="22">
        <v>31000</v>
      </c>
      <c r="E378" s="21" t="s">
        <v>1393</v>
      </c>
      <c r="F378" s="21" t="s">
        <v>52</v>
      </c>
      <c r="G378" s="23">
        <v>68</v>
      </c>
      <c r="H378" s="24" t="s">
        <v>508</v>
      </c>
      <c r="I378" s="24" t="s">
        <v>726</v>
      </c>
      <c r="J378" s="33">
        <f t="shared" si="10"/>
        <v>145</v>
      </c>
      <c r="K378" s="23">
        <f t="shared" si="11"/>
        <v>9860</v>
      </c>
      <c r="L378" s="23"/>
    </row>
    <row r="379" spans="1:12" x14ac:dyDescent="0.25">
      <c r="A379" s="12"/>
      <c r="B379" s="12"/>
      <c r="C379" s="24" t="s">
        <v>66</v>
      </c>
      <c r="D379" s="22">
        <v>11522</v>
      </c>
      <c r="E379" s="21" t="s">
        <v>1046</v>
      </c>
      <c r="F379" s="21" t="s">
        <v>703</v>
      </c>
      <c r="G379" s="23">
        <v>722.25</v>
      </c>
      <c r="H379" s="24" t="s">
        <v>45</v>
      </c>
      <c r="I379" s="24" t="s">
        <v>726</v>
      </c>
      <c r="J379" s="33">
        <f t="shared" si="10"/>
        <v>82</v>
      </c>
      <c r="K379" s="23">
        <f t="shared" si="11"/>
        <v>59224.5</v>
      </c>
      <c r="L379" s="23"/>
    </row>
    <row r="380" spans="1:12" x14ac:dyDescent="0.25">
      <c r="A380" s="12"/>
      <c r="B380" s="12"/>
      <c r="C380" s="24" t="s">
        <v>245</v>
      </c>
      <c r="D380" s="22">
        <v>13722</v>
      </c>
      <c r="E380" s="21" t="s">
        <v>1046</v>
      </c>
      <c r="F380" s="21" t="s">
        <v>703</v>
      </c>
      <c r="G380" s="23">
        <v>117.28</v>
      </c>
      <c r="H380" s="24" t="s">
        <v>45</v>
      </c>
      <c r="I380" s="24" t="s">
        <v>726</v>
      </c>
      <c r="J380" s="33">
        <f t="shared" si="10"/>
        <v>82</v>
      </c>
      <c r="K380" s="23">
        <f t="shared" si="11"/>
        <v>9616.9600000000009</v>
      </c>
      <c r="L380" s="23"/>
    </row>
    <row r="381" spans="1:12" x14ac:dyDescent="0.25">
      <c r="A381" s="12"/>
      <c r="B381" s="12"/>
      <c r="C381" s="24" t="s">
        <v>240</v>
      </c>
      <c r="D381" s="22">
        <v>126</v>
      </c>
      <c r="E381" s="21" t="s">
        <v>476</v>
      </c>
      <c r="F381" s="21" t="s">
        <v>1371</v>
      </c>
      <c r="G381" s="23">
        <v>34</v>
      </c>
      <c r="H381" s="24" t="s">
        <v>240</v>
      </c>
      <c r="I381" s="24" t="s">
        <v>726</v>
      </c>
      <c r="J381" s="33">
        <f t="shared" si="10"/>
        <v>120</v>
      </c>
      <c r="K381" s="23">
        <f t="shared" si="11"/>
        <v>4080</v>
      </c>
      <c r="L381" s="23"/>
    </row>
    <row r="382" spans="1:12" x14ac:dyDescent="0.25">
      <c r="A382" s="12"/>
      <c r="B382" s="12"/>
      <c r="C382" s="24" t="s">
        <v>1050</v>
      </c>
      <c r="D382" s="22">
        <v>133</v>
      </c>
      <c r="E382" s="21" t="s">
        <v>476</v>
      </c>
      <c r="F382" s="21" t="s">
        <v>1371</v>
      </c>
      <c r="G382" s="23">
        <v>248</v>
      </c>
      <c r="H382" s="24" t="s">
        <v>1050</v>
      </c>
      <c r="I382" s="24" t="s">
        <v>726</v>
      </c>
      <c r="J382" s="33">
        <f t="shared" si="10"/>
        <v>117</v>
      </c>
      <c r="K382" s="23">
        <f t="shared" si="11"/>
        <v>29016</v>
      </c>
      <c r="L382" s="23"/>
    </row>
    <row r="383" spans="1:12" x14ac:dyDescent="0.25">
      <c r="A383" s="12"/>
      <c r="B383" s="12"/>
      <c r="C383" s="24" t="s">
        <v>106</v>
      </c>
      <c r="D383" s="22">
        <v>425</v>
      </c>
      <c r="E383" s="21" t="s">
        <v>317</v>
      </c>
      <c r="F383" s="21" t="s">
        <v>52</v>
      </c>
      <c r="G383" s="23">
        <v>1066.24</v>
      </c>
      <c r="H383" s="24" t="s">
        <v>431</v>
      </c>
      <c r="I383" s="24" t="s">
        <v>726</v>
      </c>
      <c r="J383" s="33">
        <f t="shared" si="10"/>
        <v>52</v>
      </c>
      <c r="K383" s="23">
        <f t="shared" si="11"/>
        <v>55444.480000000003</v>
      </c>
      <c r="L383" s="23"/>
    </row>
    <row r="384" spans="1:12" x14ac:dyDescent="0.25">
      <c r="C384" s="24" t="s">
        <v>221</v>
      </c>
      <c r="D384" s="22">
        <v>553</v>
      </c>
      <c r="E384" s="21" t="s">
        <v>327</v>
      </c>
      <c r="F384" s="21" t="s">
        <v>334</v>
      </c>
      <c r="G384" s="23">
        <v>2300</v>
      </c>
      <c r="H384" s="24" t="s">
        <v>191</v>
      </c>
      <c r="I384" s="24" t="s">
        <v>726</v>
      </c>
      <c r="J384" s="33">
        <f t="shared" si="10"/>
        <v>51</v>
      </c>
      <c r="K384" s="23">
        <f t="shared" si="11"/>
        <v>117300</v>
      </c>
      <c r="L384" s="23"/>
    </row>
    <row r="385" spans="3:12" x14ac:dyDescent="0.25">
      <c r="C385" s="24" t="s">
        <v>106</v>
      </c>
      <c r="D385" s="22">
        <v>951</v>
      </c>
      <c r="E385" s="21" t="s">
        <v>314</v>
      </c>
      <c r="F385" s="21" t="s">
        <v>108</v>
      </c>
      <c r="G385" s="23">
        <v>1218.71</v>
      </c>
      <c r="H385" s="24" t="s">
        <v>45</v>
      </c>
      <c r="I385" s="24" t="s">
        <v>726</v>
      </c>
      <c r="J385" s="33">
        <f t="shared" si="10"/>
        <v>82</v>
      </c>
      <c r="K385" s="23">
        <f t="shared" si="11"/>
        <v>99934.22</v>
      </c>
      <c r="L385" s="23"/>
    </row>
    <row r="386" spans="3:12" x14ac:dyDescent="0.25">
      <c r="C386" s="24" t="s">
        <v>106</v>
      </c>
      <c r="D386" s="22">
        <v>546</v>
      </c>
      <c r="E386" s="21" t="s">
        <v>534</v>
      </c>
      <c r="F386" s="21" t="s">
        <v>536</v>
      </c>
      <c r="G386" s="23">
        <v>17260.18</v>
      </c>
      <c r="H386" s="24" t="s">
        <v>191</v>
      </c>
      <c r="I386" s="24" t="s">
        <v>726</v>
      </c>
      <c r="J386" s="33">
        <f t="shared" si="10"/>
        <v>51</v>
      </c>
      <c r="K386" s="23">
        <f t="shared" si="11"/>
        <v>880269.18</v>
      </c>
      <c r="L386" s="23"/>
    </row>
    <row r="387" spans="3:12" x14ac:dyDescent="0.25">
      <c r="C387" s="24" t="s">
        <v>253</v>
      </c>
      <c r="D387" s="22">
        <v>1202</v>
      </c>
      <c r="E387" s="21" t="s">
        <v>526</v>
      </c>
      <c r="F387" s="21" t="s">
        <v>439</v>
      </c>
      <c r="G387" s="23">
        <v>103.84</v>
      </c>
      <c r="H387" s="24" t="s">
        <v>798</v>
      </c>
      <c r="I387" s="24" t="s">
        <v>726</v>
      </c>
      <c r="J387" s="33">
        <f t="shared" si="10"/>
        <v>20</v>
      </c>
      <c r="K387" s="23">
        <f t="shared" si="11"/>
        <v>2076.8000000000002</v>
      </c>
      <c r="L387" s="23"/>
    </row>
    <row r="388" spans="3:12" x14ac:dyDescent="0.25">
      <c r="C388" s="24" t="s">
        <v>178</v>
      </c>
      <c r="D388" s="22">
        <v>146</v>
      </c>
      <c r="E388" s="21" t="s">
        <v>476</v>
      </c>
      <c r="F388" s="21" t="s">
        <v>1371</v>
      </c>
      <c r="G388" s="23">
        <v>125</v>
      </c>
      <c r="H388" s="24" t="s">
        <v>178</v>
      </c>
      <c r="I388" s="24" t="s">
        <v>726</v>
      </c>
      <c r="J388" s="33">
        <f t="shared" si="10"/>
        <v>96</v>
      </c>
      <c r="K388" s="23">
        <f t="shared" si="11"/>
        <v>12000</v>
      </c>
      <c r="L388" s="23"/>
    </row>
    <row r="389" spans="3:12" x14ac:dyDescent="0.25">
      <c r="C389" s="24" t="s">
        <v>600</v>
      </c>
      <c r="D389" s="22">
        <v>96</v>
      </c>
      <c r="E389" s="21" t="s">
        <v>485</v>
      </c>
      <c r="F389" s="21" t="s">
        <v>131</v>
      </c>
      <c r="G389" s="23">
        <v>696</v>
      </c>
      <c r="H389" s="24" t="s">
        <v>1060</v>
      </c>
      <c r="I389" s="24" t="s">
        <v>726</v>
      </c>
      <c r="J389" s="33">
        <f t="shared" si="10"/>
        <v>-10</v>
      </c>
      <c r="K389" s="23">
        <f t="shared" si="11"/>
        <v>-6960</v>
      </c>
      <c r="L389" s="23"/>
    </row>
    <row r="390" spans="3:12" x14ac:dyDescent="0.25">
      <c r="C390" s="24" t="s">
        <v>256</v>
      </c>
      <c r="D390" s="22">
        <v>1267</v>
      </c>
      <c r="E390" s="21" t="s">
        <v>526</v>
      </c>
      <c r="F390" s="21" t="s">
        <v>439</v>
      </c>
      <c r="G390" s="23">
        <v>202.3</v>
      </c>
      <c r="H390" s="24" t="s">
        <v>798</v>
      </c>
      <c r="I390" s="24" t="s">
        <v>726</v>
      </c>
      <c r="J390" s="33">
        <f t="shared" si="10"/>
        <v>20</v>
      </c>
      <c r="K390" s="23">
        <f t="shared" si="11"/>
        <v>4046</v>
      </c>
      <c r="L390" s="23"/>
    </row>
    <row r="391" spans="3:12" x14ac:dyDescent="0.25">
      <c r="C391" s="24" t="s">
        <v>256</v>
      </c>
      <c r="D391" s="22">
        <v>1268</v>
      </c>
      <c r="E391" s="21" t="s">
        <v>526</v>
      </c>
      <c r="F391" s="21" t="s">
        <v>439</v>
      </c>
      <c r="G391" s="23">
        <v>738.63</v>
      </c>
      <c r="H391" s="24" t="s">
        <v>798</v>
      </c>
      <c r="I391" s="24" t="s">
        <v>726</v>
      </c>
      <c r="J391" s="33">
        <f t="shared" ref="J391:J454" si="12">IF(OR(H391=0,I391=0),0,I391-H391)</f>
        <v>20</v>
      </c>
      <c r="K391" s="23">
        <f t="shared" ref="K391:K454" si="13">G391*J391</f>
        <v>14772.6</v>
      </c>
      <c r="L391" s="23"/>
    </row>
    <row r="392" spans="3:12" x14ac:dyDescent="0.25">
      <c r="C392" s="24" t="s">
        <v>319</v>
      </c>
      <c r="D392" s="22">
        <v>1033</v>
      </c>
      <c r="E392" s="21" t="s">
        <v>1065</v>
      </c>
      <c r="F392" s="21" t="s">
        <v>1375</v>
      </c>
      <c r="G392" s="23">
        <v>1298</v>
      </c>
      <c r="H392" s="24" t="s">
        <v>283</v>
      </c>
      <c r="I392" s="24" t="s">
        <v>726</v>
      </c>
      <c r="J392" s="33">
        <f t="shared" si="12"/>
        <v>53</v>
      </c>
      <c r="K392" s="23">
        <f t="shared" si="13"/>
        <v>68794</v>
      </c>
      <c r="L392" s="23"/>
    </row>
    <row r="393" spans="3:12" x14ac:dyDescent="0.25">
      <c r="C393" s="24" t="s">
        <v>319</v>
      </c>
      <c r="D393" s="22">
        <v>1034</v>
      </c>
      <c r="E393" s="21" t="s">
        <v>1065</v>
      </c>
      <c r="F393" s="21" t="s">
        <v>1375</v>
      </c>
      <c r="G393" s="23">
        <v>3080</v>
      </c>
      <c r="H393" s="24" t="s">
        <v>283</v>
      </c>
      <c r="I393" s="24" t="s">
        <v>726</v>
      </c>
      <c r="J393" s="33">
        <f t="shared" si="12"/>
        <v>53</v>
      </c>
      <c r="K393" s="23">
        <f t="shared" si="13"/>
        <v>163240</v>
      </c>
      <c r="L393" s="23"/>
    </row>
    <row r="394" spans="3:12" x14ac:dyDescent="0.25">
      <c r="C394" s="24" t="s">
        <v>45</v>
      </c>
      <c r="D394" s="22">
        <v>200518</v>
      </c>
      <c r="E394" s="21" t="s">
        <v>1071</v>
      </c>
      <c r="F394" s="21" t="s">
        <v>52</v>
      </c>
      <c r="G394" s="23">
        <v>21.46</v>
      </c>
      <c r="H394" s="24" t="s">
        <v>191</v>
      </c>
      <c r="I394" s="24" t="s">
        <v>726</v>
      </c>
      <c r="J394" s="33">
        <f t="shared" si="12"/>
        <v>51</v>
      </c>
      <c r="K394" s="23">
        <f t="shared" si="13"/>
        <v>1094.46</v>
      </c>
      <c r="L394" s="23"/>
    </row>
    <row r="395" spans="3:12" x14ac:dyDescent="0.25">
      <c r="C395" s="24" t="s">
        <v>45</v>
      </c>
      <c r="D395" s="22">
        <v>421</v>
      </c>
      <c r="E395" s="21" t="s">
        <v>352</v>
      </c>
      <c r="F395" s="21" t="s">
        <v>153</v>
      </c>
      <c r="G395" s="23">
        <v>11073.38</v>
      </c>
      <c r="H395" s="24" t="s">
        <v>191</v>
      </c>
      <c r="I395" s="24" t="s">
        <v>726</v>
      </c>
      <c r="J395" s="33">
        <f t="shared" si="12"/>
        <v>51</v>
      </c>
      <c r="K395" s="23">
        <f t="shared" si="13"/>
        <v>564742.38</v>
      </c>
      <c r="L395" s="23"/>
    </row>
    <row r="396" spans="3:12" x14ac:dyDescent="0.25">
      <c r="C396" s="24" t="s">
        <v>45</v>
      </c>
      <c r="D396" s="22">
        <v>419</v>
      </c>
      <c r="E396" s="21" t="s">
        <v>352</v>
      </c>
      <c r="F396" s="21" t="s">
        <v>153</v>
      </c>
      <c r="G396" s="23">
        <v>8456.51</v>
      </c>
      <c r="H396" s="24" t="s">
        <v>191</v>
      </c>
      <c r="I396" s="24" t="s">
        <v>726</v>
      </c>
      <c r="J396" s="33">
        <f t="shared" si="12"/>
        <v>51</v>
      </c>
      <c r="K396" s="23">
        <f t="shared" si="13"/>
        <v>431282.01</v>
      </c>
      <c r="L396" s="23"/>
    </row>
    <row r="397" spans="3:12" x14ac:dyDescent="0.25">
      <c r="C397" s="24" t="s">
        <v>30</v>
      </c>
      <c r="D397" s="22">
        <v>1123</v>
      </c>
      <c r="E397" s="21" t="s">
        <v>1384</v>
      </c>
      <c r="F397" s="21" t="s">
        <v>222</v>
      </c>
      <c r="G397" s="23">
        <v>1062.5</v>
      </c>
      <c r="H397" s="24" t="s">
        <v>666</v>
      </c>
      <c r="I397" s="24" t="s">
        <v>726</v>
      </c>
      <c r="J397" s="33">
        <f t="shared" si="12"/>
        <v>41</v>
      </c>
      <c r="K397" s="23">
        <f t="shared" si="13"/>
        <v>43562.5</v>
      </c>
      <c r="L397" s="23"/>
    </row>
    <row r="398" spans="3:12" x14ac:dyDescent="0.25">
      <c r="C398" s="24" t="s">
        <v>319</v>
      </c>
      <c r="D398" s="22">
        <v>2</v>
      </c>
      <c r="E398" s="21" t="s">
        <v>1079</v>
      </c>
      <c r="F398" s="21" t="s">
        <v>703</v>
      </c>
      <c r="G398" s="23">
        <v>1200</v>
      </c>
      <c r="H398" s="24" t="s">
        <v>283</v>
      </c>
      <c r="I398" s="24" t="s">
        <v>726</v>
      </c>
      <c r="J398" s="33">
        <f t="shared" si="12"/>
        <v>53</v>
      </c>
      <c r="K398" s="23">
        <f t="shared" si="13"/>
        <v>63600</v>
      </c>
      <c r="L398" s="23"/>
    </row>
    <row r="399" spans="3:12" x14ac:dyDescent="0.25">
      <c r="C399" s="24" t="s">
        <v>45</v>
      </c>
      <c r="D399" s="22">
        <v>416</v>
      </c>
      <c r="E399" s="21" t="s">
        <v>352</v>
      </c>
      <c r="F399" s="21" t="s">
        <v>153</v>
      </c>
      <c r="G399" s="23">
        <v>11153.62</v>
      </c>
      <c r="H399" s="24" t="s">
        <v>191</v>
      </c>
      <c r="I399" s="24" t="s">
        <v>726</v>
      </c>
      <c r="J399" s="33">
        <f t="shared" si="12"/>
        <v>51</v>
      </c>
      <c r="K399" s="23">
        <f t="shared" si="13"/>
        <v>568834.62</v>
      </c>
      <c r="L399" s="23"/>
    </row>
    <row r="400" spans="3:12" x14ac:dyDescent="0.25">
      <c r="C400" s="24" t="s">
        <v>45</v>
      </c>
      <c r="D400" s="22">
        <v>423</v>
      </c>
      <c r="E400" s="21" t="s">
        <v>352</v>
      </c>
      <c r="F400" s="21" t="s">
        <v>153</v>
      </c>
      <c r="G400" s="23">
        <v>5948.24</v>
      </c>
      <c r="H400" s="24" t="s">
        <v>191</v>
      </c>
      <c r="I400" s="24" t="s">
        <v>726</v>
      </c>
      <c r="J400" s="33">
        <f t="shared" si="12"/>
        <v>51</v>
      </c>
      <c r="K400" s="23">
        <f t="shared" si="13"/>
        <v>303360.24</v>
      </c>
      <c r="L400" s="23"/>
    </row>
    <row r="401" spans="3:12" x14ac:dyDescent="0.25">
      <c r="C401" s="24" t="s">
        <v>45</v>
      </c>
      <c r="D401" s="22">
        <v>422</v>
      </c>
      <c r="E401" s="21" t="s">
        <v>352</v>
      </c>
      <c r="F401" s="21" t="s">
        <v>153</v>
      </c>
      <c r="G401" s="23">
        <v>8407.9500000000007</v>
      </c>
      <c r="H401" s="24" t="s">
        <v>191</v>
      </c>
      <c r="I401" s="24" t="s">
        <v>726</v>
      </c>
      <c r="J401" s="33">
        <f t="shared" si="12"/>
        <v>51</v>
      </c>
      <c r="K401" s="23">
        <f t="shared" si="13"/>
        <v>428805.45</v>
      </c>
      <c r="L401" s="23"/>
    </row>
    <row r="402" spans="3:12" x14ac:dyDescent="0.25">
      <c r="C402" s="24" t="s">
        <v>45</v>
      </c>
      <c r="D402" s="22">
        <v>420</v>
      </c>
      <c r="E402" s="21" t="s">
        <v>352</v>
      </c>
      <c r="F402" s="21" t="s">
        <v>153</v>
      </c>
      <c r="G402" s="23">
        <v>1548.44</v>
      </c>
      <c r="H402" s="24" t="s">
        <v>191</v>
      </c>
      <c r="I402" s="24" t="s">
        <v>726</v>
      </c>
      <c r="J402" s="33">
        <f t="shared" si="12"/>
        <v>51</v>
      </c>
      <c r="K402" s="23">
        <f t="shared" si="13"/>
        <v>78970.44</v>
      </c>
      <c r="L402" s="23"/>
    </row>
    <row r="403" spans="3:12" x14ac:dyDescent="0.25">
      <c r="C403" s="24" t="s">
        <v>45</v>
      </c>
      <c r="D403" s="22">
        <v>418</v>
      </c>
      <c r="E403" s="21" t="s">
        <v>352</v>
      </c>
      <c r="F403" s="21" t="s">
        <v>153</v>
      </c>
      <c r="G403" s="23">
        <v>5296.12</v>
      </c>
      <c r="H403" s="24" t="s">
        <v>191</v>
      </c>
      <c r="I403" s="24" t="s">
        <v>726</v>
      </c>
      <c r="J403" s="33">
        <f t="shared" si="12"/>
        <v>51</v>
      </c>
      <c r="K403" s="23">
        <f t="shared" si="13"/>
        <v>270102.12</v>
      </c>
      <c r="L403" s="23"/>
    </row>
    <row r="404" spans="3:12" x14ac:dyDescent="0.25">
      <c r="C404" s="24" t="s">
        <v>45</v>
      </c>
      <c r="D404" s="22">
        <v>415</v>
      </c>
      <c r="E404" s="21" t="s">
        <v>352</v>
      </c>
      <c r="F404" s="21" t="s">
        <v>357</v>
      </c>
      <c r="G404" s="23">
        <v>24150.92</v>
      </c>
      <c r="H404" s="24" t="s">
        <v>191</v>
      </c>
      <c r="I404" s="24" t="s">
        <v>726</v>
      </c>
      <c r="J404" s="33">
        <f t="shared" si="12"/>
        <v>51</v>
      </c>
      <c r="K404" s="23">
        <f t="shared" si="13"/>
        <v>1231696.92</v>
      </c>
      <c r="L404" s="23"/>
    </row>
    <row r="405" spans="3:12" x14ac:dyDescent="0.25">
      <c r="C405" s="24" t="s">
        <v>45</v>
      </c>
      <c r="D405" s="22">
        <v>424</v>
      </c>
      <c r="E405" s="21" t="s">
        <v>352</v>
      </c>
      <c r="F405" s="21" t="s">
        <v>1088</v>
      </c>
      <c r="G405" s="23">
        <v>639.02</v>
      </c>
      <c r="H405" s="24" t="s">
        <v>191</v>
      </c>
      <c r="I405" s="24" t="s">
        <v>726</v>
      </c>
      <c r="J405" s="33">
        <f t="shared" si="12"/>
        <v>51</v>
      </c>
      <c r="K405" s="23">
        <f t="shared" si="13"/>
        <v>32590.02</v>
      </c>
      <c r="L405" s="23"/>
    </row>
    <row r="406" spans="3:12" x14ac:dyDescent="0.25">
      <c r="C406" s="24" t="s">
        <v>698</v>
      </c>
      <c r="D406" s="22">
        <v>264</v>
      </c>
      <c r="E406" s="21" t="s">
        <v>1383</v>
      </c>
      <c r="F406" s="21" t="s">
        <v>703</v>
      </c>
      <c r="G406" s="23">
        <v>340</v>
      </c>
      <c r="H406" s="24" t="s">
        <v>798</v>
      </c>
      <c r="I406" s="24" t="s">
        <v>726</v>
      </c>
      <c r="J406" s="33">
        <f t="shared" si="12"/>
        <v>20</v>
      </c>
      <c r="K406" s="23">
        <f t="shared" si="13"/>
        <v>6800</v>
      </c>
      <c r="L406" s="23"/>
    </row>
    <row r="407" spans="3:12" x14ac:dyDescent="0.25">
      <c r="C407" s="24" t="s">
        <v>45</v>
      </c>
      <c r="D407" s="22">
        <v>1592</v>
      </c>
      <c r="E407" s="21" t="s">
        <v>584</v>
      </c>
      <c r="F407" s="21" t="s">
        <v>1364</v>
      </c>
      <c r="G407" s="23">
        <v>172</v>
      </c>
      <c r="H407" s="24" t="s">
        <v>798</v>
      </c>
      <c r="I407" s="24" t="s">
        <v>726</v>
      </c>
      <c r="J407" s="33">
        <f t="shared" si="12"/>
        <v>20</v>
      </c>
      <c r="K407" s="23">
        <f t="shared" si="13"/>
        <v>3440</v>
      </c>
      <c r="L407" s="23"/>
    </row>
    <row r="408" spans="3:12" x14ac:dyDescent="0.25">
      <c r="C408" s="24" t="s">
        <v>39</v>
      </c>
      <c r="D408" s="22">
        <v>35</v>
      </c>
      <c r="E408" s="21" t="s">
        <v>80</v>
      </c>
      <c r="F408" s="21" t="s">
        <v>81</v>
      </c>
      <c r="G408" s="23">
        <v>801.6</v>
      </c>
      <c r="H408" s="24" t="s">
        <v>39</v>
      </c>
      <c r="I408" s="24" t="s">
        <v>726</v>
      </c>
      <c r="J408" s="33">
        <f t="shared" si="12"/>
        <v>71</v>
      </c>
      <c r="K408" s="23">
        <f t="shared" si="13"/>
        <v>56913.599999999999</v>
      </c>
      <c r="L408" s="23"/>
    </row>
    <row r="409" spans="3:12" x14ac:dyDescent="0.25">
      <c r="C409" s="24" t="s">
        <v>46</v>
      </c>
      <c r="D409" s="22">
        <v>48</v>
      </c>
      <c r="E409" s="21" t="s">
        <v>1003</v>
      </c>
      <c r="F409" s="21" t="s">
        <v>334</v>
      </c>
      <c r="G409" s="23">
        <v>16302</v>
      </c>
      <c r="H409" s="24" t="s">
        <v>711</v>
      </c>
      <c r="I409" s="24" t="s">
        <v>726</v>
      </c>
      <c r="J409" s="33">
        <f t="shared" si="12"/>
        <v>39</v>
      </c>
      <c r="K409" s="23">
        <f t="shared" si="13"/>
        <v>635778</v>
      </c>
      <c r="L409" s="23"/>
    </row>
    <row r="410" spans="3:12" x14ac:dyDescent="0.25">
      <c r="C410" s="24" t="s">
        <v>45</v>
      </c>
      <c r="D410" s="22">
        <v>8097</v>
      </c>
      <c r="E410" s="21" t="s">
        <v>202</v>
      </c>
      <c r="F410" s="21" t="s">
        <v>203</v>
      </c>
      <c r="G410" s="23">
        <v>127.5</v>
      </c>
      <c r="H410" s="24" t="s">
        <v>191</v>
      </c>
      <c r="I410" s="24" t="s">
        <v>726</v>
      </c>
      <c r="J410" s="33">
        <f t="shared" si="12"/>
        <v>51</v>
      </c>
      <c r="K410" s="23">
        <f t="shared" si="13"/>
        <v>6502.5</v>
      </c>
      <c r="L410" s="23"/>
    </row>
    <row r="411" spans="3:12" x14ac:dyDescent="0.25">
      <c r="C411" s="24" t="s">
        <v>45</v>
      </c>
      <c r="D411" s="22">
        <v>842022</v>
      </c>
      <c r="E411" s="21" t="s">
        <v>1099</v>
      </c>
      <c r="F411" s="21" t="s">
        <v>519</v>
      </c>
      <c r="G411" s="23">
        <v>940</v>
      </c>
      <c r="H411" s="24" t="s">
        <v>191</v>
      </c>
      <c r="I411" s="24" t="s">
        <v>726</v>
      </c>
      <c r="J411" s="33">
        <f t="shared" si="12"/>
        <v>51</v>
      </c>
      <c r="K411" s="23">
        <f t="shared" si="13"/>
        <v>47940</v>
      </c>
      <c r="L411" s="23"/>
    </row>
    <row r="412" spans="3:12" x14ac:dyDescent="0.25">
      <c r="C412" s="24" t="s">
        <v>177</v>
      </c>
      <c r="D412" s="22">
        <v>8968</v>
      </c>
      <c r="E412" s="21" t="s">
        <v>202</v>
      </c>
      <c r="F412" s="21" t="s">
        <v>203</v>
      </c>
      <c r="G412" s="23">
        <v>3170.32</v>
      </c>
      <c r="H412" s="24" t="s">
        <v>798</v>
      </c>
      <c r="I412" s="24" t="s">
        <v>726</v>
      </c>
      <c r="J412" s="33">
        <f t="shared" si="12"/>
        <v>20</v>
      </c>
      <c r="K412" s="23">
        <f t="shared" si="13"/>
        <v>63406.400000000001</v>
      </c>
      <c r="L412" s="23"/>
    </row>
    <row r="413" spans="3:12" x14ac:dyDescent="0.25">
      <c r="C413" s="24" t="s">
        <v>445</v>
      </c>
      <c r="D413" s="22">
        <v>617</v>
      </c>
      <c r="E413" s="21" t="s">
        <v>364</v>
      </c>
      <c r="F413" s="21" t="s">
        <v>334</v>
      </c>
      <c r="G413" s="23">
        <v>7800</v>
      </c>
      <c r="H413" s="24" t="s">
        <v>798</v>
      </c>
      <c r="I413" s="24" t="s">
        <v>726</v>
      </c>
      <c r="J413" s="33">
        <f t="shared" si="12"/>
        <v>20</v>
      </c>
      <c r="K413" s="23">
        <f t="shared" si="13"/>
        <v>156000</v>
      </c>
      <c r="L413" s="23"/>
    </row>
    <row r="414" spans="3:12" x14ac:dyDescent="0.25">
      <c r="C414" s="24" t="s">
        <v>445</v>
      </c>
      <c r="D414" s="22">
        <v>618</v>
      </c>
      <c r="E414" s="21" t="s">
        <v>364</v>
      </c>
      <c r="F414" s="21" t="s">
        <v>334</v>
      </c>
      <c r="G414" s="23">
        <v>4980</v>
      </c>
      <c r="H414" s="24" t="s">
        <v>798</v>
      </c>
      <c r="I414" s="24" t="s">
        <v>726</v>
      </c>
      <c r="J414" s="33">
        <f t="shared" si="12"/>
        <v>20</v>
      </c>
      <c r="K414" s="23">
        <f t="shared" si="13"/>
        <v>99600</v>
      </c>
      <c r="L414" s="23"/>
    </row>
    <row r="415" spans="3:12" x14ac:dyDescent="0.25">
      <c r="C415" s="24" t="s">
        <v>184</v>
      </c>
      <c r="D415" s="22">
        <v>1592</v>
      </c>
      <c r="E415" s="21" t="s">
        <v>526</v>
      </c>
      <c r="F415" s="21" t="s">
        <v>439</v>
      </c>
      <c r="G415" s="23">
        <v>578</v>
      </c>
      <c r="H415" s="24" t="s">
        <v>798</v>
      </c>
      <c r="I415" s="24" t="s">
        <v>726</v>
      </c>
      <c r="J415" s="33">
        <f t="shared" si="12"/>
        <v>20</v>
      </c>
      <c r="K415" s="23">
        <f t="shared" si="13"/>
        <v>11560</v>
      </c>
      <c r="L415" s="23"/>
    </row>
    <row r="416" spans="3:12" x14ac:dyDescent="0.25">
      <c r="C416" s="24" t="s">
        <v>431</v>
      </c>
      <c r="D416" s="22">
        <v>17522</v>
      </c>
      <c r="E416" s="21" t="s">
        <v>370</v>
      </c>
      <c r="F416" s="21" t="s">
        <v>372</v>
      </c>
      <c r="G416" s="23">
        <v>9945.7999999999993</v>
      </c>
      <c r="H416" s="24" t="s">
        <v>770</v>
      </c>
      <c r="I416" s="24" t="s">
        <v>726</v>
      </c>
      <c r="J416" s="33">
        <f t="shared" si="12"/>
        <v>21</v>
      </c>
      <c r="K416" s="23">
        <f t="shared" si="13"/>
        <v>208861.8</v>
      </c>
      <c r="L416" s="23"/>
    </row>
    <row r="417" spans="3:12" x14ac:dyDescent="0.25">
      <c r="C417" s="24" t="s">
        <v>440</v>
      </c>
      <c r="D417" s="22">
        <v>18</v>
      </c>
      <c r="E417" s="21" t="s">
        <v>71</v>
      </c>
      <c r="F417" s="21" t="s">
        <v>72</v>
      </c>
      <c r="G417" s="23">
        <v>1079.1199999999999</v>
      </c>
      <c r="H417" s="24" t="s">
        <v>440</v>
      </c>
      <c r="I417" s="24" t="s">
        <v>726</v>
      </c>
      <c r="J417" s="33">
        <f t="shared" si="12"/>
        <v>50</v>
      </c>
      <c r="K417" s="23">
        <f t="shared" si="13"/>
        <v>53955.999999999993</v>
      </c>
      <c r="L417" s="23"/>
    </row>
    <row r="418" spans="3:12" x14ac:dyDescent="0.25">
      <c r="C418" s="24" t="s">
        <v>440</v>
      </c>
      <c r="D418" s="22">
        <v>5622</v>
      </c>
      <c r="E418" s="21" t="s">
        <v>302</v>
      </c>
      <c r="F418" s="21" t="s">
        <v>108</v>
      </c>
      <c r="G418" s="23">
        <v>1850</v>
      </c>
      <c r="H418" s="24" t="s">
        <v>798</v>
      </c>
      <c r="I418" s="24" t="s">
        <v>726</v>
      </c>
      <c r="J418" s="33">
        <f t="shared" si="12"/>
        <v>20</v>
      </c>
      <c r="K418" s="23">
        <f t="shared" si="13"/>
        <v>37000</v>
      </c>
      <c r="L418" s="23"/>
    </row>
    <row r="419" spans="3:12" x14ac:dyDescent="0.25">
      <c r="C419" s="24" t="s">
        <v>440</v>
      </c>
      <c r="D419" s="22">
        <v>254</v>
      </c>
      <c r="E419" s="21" t="s">
        <v>1112</v>
      </c>
      <c r="F419" s="21" t="s">
        <v>1114</v>
      </c>
      <c r="G419" s="23">
        <v>403.48</v>
      </c>
      <c r="H419" s="24" t="s">
        <v>440</v>
      </c>
      <c r="I419" s="24" t="s">
        <v>726</v>
      </c>
      <c r="J419" s="33">
        <f t="shared" si="12"/>
        <v>50</v>
      </c>
      <c r="K419" s="23">
        <f t="shared" si="13"/>
        <v>20174</v>
      </c>
      <c r="L419" s="23"/>
    </row>
    <row r="420" spans="3:12" x14ac:dyDescent="0.25">
      <c r="C420" s="24" t="s">
        <v>191</v>
      </c>
      <c r="D420" s="22">
        <v>1971</v>
      </c>
      <c r="E420" s="21" t="s">
        <v>384</v>
      </c>
      <c r="F420" s="21" t="s">
        <v>386</v>
      </c>
      <c r="G420" s="23">
        <v>5250</v>
      </c>
      <c r="H420" s="24" t="s">
        <v>798</v>
      </c>
      <c r="I420" s="24" t="s">
        <v>726</v>
      </c>
      <c r="J420" s="33">
        <f t="shared" si="12"/>
        <v>20</v>
      </c>
      <c r="K420" s="23">
        <f t="shared" si="13"/>
        <v>105000</v>
      </c>
      <c r="L420" s="23"/>
    </row>
    <row r="421" spans="3:12" x14ac:dyDescent="0.25">
      <c r="C421" s="24" t="s">
        <v>191</v>
      </c>
      <c r="D421" s="22">
        <v>1972</v>
      </c>
      <c r="E421" s="21" t="s">
        <v>384</v>
      </c>
      <c r="F421" s="21" t="s">
        <v>386</v>
      </c>
      <c r="G421" s="23">
        <v>6031.86</v>
      </c>
      <c r="H421" s="24" t="s">
        <v>798</v>
      </c>
      <c r="I421" s="24" t="s">
        <v>726</v>
      </c>
      <c r="J421" s="33">
        <f t="shared" si="12"/>
        <v>20</v>
      </c>
      <c r="K421" s="23">
        <f t="shared" si="13"/>
        <v>120637.2</v>
      </c>
      <c r="L421" s="23"/>
    </row>
    <row r="422" spans="3:12" x14ac:dyDescent="0.25">
      <c r="C422" s="24" t="s">
        <v>481</v>
      </c>
      <c r="D422" s="22">
        <v>68</v>
      </c>
      <c r="E422" s="21" t="s">
        <v>237</v>
      </c>
      <c r="F422" s="21" t="s">
        <v>264</v>
      </c>
      <c r="G422" s="23">
        <v>1603.2</v>
      </c>
      <c r="H422" s="24" t="s">
        <v>481</v>
      </c>
      <c r="I422" s="24" t="s">
        <v>726</v>
      </c>
      <c r="J422" s="33">
        <f t="shared" si="12"/>
        <v>48</v>
      </c>
      <c r="K422" s="23">
        <f t="shared" si="13"/>
        <v>76953.600000000006</v>
      </c>
      <c r="L422" s="23"/>
    </row>
    <row r="423" spans="3:12" x14ac:dyDescent="0.25">
      <c r="C423" s="24" t="s">
        <v>191</v>
      </c>
      <c r="D423" s="22">
        <v>82941</v>
      </c>
      <c r="E423" s="21" t="s">
        <v>378</v>
      </c>
      <c r="F423" s="21" t="s">
        <v>52</v>
      </c>
      <c r="G423" s="23">
        <v>118.06</v>
      </c>
      <c r="H423" s="24" t="s">
        <v>798</v>
      </c>
      <c r="I423" s="24" t="s">
        <v>726</v>
      </c>
      <c r="J423" s="33">
        <f t="shared" si="12"/>
        <v>20</v>
      </c>
      <c r="K423" s="23">
        <f t="shared" si="13"/>
        <v>2361.1999999999998</v>
      </c>
      <c r="L423" s="23"/>
    </row>
    <row r="424" spans="3:12" x14ac:dyDescent="0.25">
      <c r="C424" s="24" t="s">
        <v>481</v>
      </c>
      <c r="D424" s="22">
        <v>12510</v>
      </c>
      <c r="E424" s="21" t="s">
        <v>1122</v>
      </c>
      <c r="F424" s="21" t="s">
        <v>1359</v>
      </c>
      <c r="G424" s="23">
        <v>14964</v>
      </c>
      <c r="H424" s="24" t="s">
        <v>1124</v>
      </c>
      <c r="I424" s="24" t="s">
        <v>726</v>
      </c>
      <c r="J424" s="33">
        <f t="shared" si="12"/>
        <v>17</v>
      </c>
      <c r="K424" s="23">
        <f t="shared" si="13"/>
        <v>254388</v>
      </c>
      <c r="L424" s="23"/>
    </row>
    <row r="425" spans="3:12" x14ac:dyDescent="0.25">
      <c r="C425" s="24" t="s">
        <v>191</v>
      </c>
      <c r="D425" s="22">
        <v>21434</v>
      </c>
      <c r="E425" s="21" t="s">
        <v>411</v>
      </c>
      <c r="F425" s="21" t="s">
        <v>153</v>
      </c>
      <c r="G425" s="23">
        <v>5018.63</v>
      </c>
      <c r="H425" s="24" t="s">
        <v>798</v>
      </c>
      <c r="I425" s="24" t="s">
        <v>726</v>
      </c>
      <c r="J425" s="33">
        <f t="shared" si="12"/>
        <v>20</v>
      </c>
      <c r="K425" s="23">
        <f t="shared" si="13"/>
        <v>100372.6</v>
      </c>
      <c r="L425" s="23"/>
    </row>
    <row r="426" spans="3:12" x14ac:dyDescent="0.25">
      <c r="C426" s="24" t="s">
        <v>191</v>
      </c>
      <c r="D426" s="22">
        <v>21435</v>
      </c>
      <c r="E426" s="21" t="s">
        <v>411</v>
      </c>
      <c r="F426" s="21" t="s">
        <v>153</v>
      </c>
      <c r="G426" s="23">
        <v>184.3</v>
      </c>
      <c r="H426" s="24" t="s">
        <v>798</v>
      </c>
      <c r="I426" s="24" t="s">
        <v>726</v>
      </c>
      <c r="J426" s="33">
        <f t="shared" si="12"/>
        <v>20</v>
      </c>
      <c r="K426" s="23">
        <f t="shared" si="13"/>
        <v>3686</v>
      </c>
      <c r="L426" s="23"/>
    </row>
    <row r="427" spans="3:12" x14ac:dyDescent="0.25">
      <c r="C427" s="24" t="s">
        <v>487</v>
      </c>
      <c r="D427" s="22">
        <v>37</v>
      </c>
      <c r="E427" s="21" t="s">
        <v>1379</v>
      </c>
      <c r="F427" s="21" t="s">
        <v>1367</v>
      </c>
      <c r="G427" s="23">
        <v>5366.04</v>
      </c>
      <c r="H427" s="24" t="s">
        <v>1128</v>
      </c>
      <c r="I427" s="24" t="s">
        <v>726</v>
      </c>
      <c r="J427" s="33">
        <f t="shared" si="12"/>
        <v>16</v>
      </c>
      <c r="K427" s="23">
        <f t="shared" si="13"/>
        <v>85856.639999999999</v>
      </c>
      <c r="L427" s="23"/>
    </row>
    <row r="428" spans="3:12" x14ac:dyDescent="0.25">
      <c r="C428" s="24" t="s">
        <v>191</v>
      </c>
      <c r="D428" s="22">
        <v>184</v>
      </c>
      <c r="E428" s="21" t="s">
        <v>594</v>
      </c>
      <c r="F428" s="21" t="s">
        <v>52</v>
      </c>
      <c r="G428" s="23">
        <v>1079.03</v>
      </c>
      <c r="H428" s="24" t="s">
        <v>798</v>
      </c>
      <c r="I428" s="24" t="s">
        <v>726</v>
      </c>
      <c r="J428" s="33">
        <f t="shared" si="12"/>
        <v>20</v>
      </c>
      <c r="K428" s="23">
        <f t="shared" si="13"/>
        <v>21580.6</v>
      </c>
      <c r="L428" s="23"/>
    </row>
    <row r="429" spans="3:12" x14ac:dyDescent="0.25">
      <c r="C429" s="24" t="s">
        <v>191</v>
      </c>
      <c r="D429" s="22">
        <v>185</v>
      </c>
      <c r="E429" s="21" t="s">
        <v>594</v>
      </c>
      <c r="F429" s="21" t="s">
        <v>52</v>
      </c>
      <c r="G429" s="23">
        <v>3291.46</v>
      </c>
      <c r="H429" s="24" t="s">
        <v>798</v>
      </c>
      <c r="I429" s="24" t="s">
        <v>726</v>
      </c>
      <c r="J429" s="33">
        <f t="shared" si="12"/>
        <v>20</v>
      </c>
      <c r="K429" s="23">
        <f t="shared" si="13"/>
        <v>65829.2</v>
      </c>
      <c r="L429" s="23"/>
    </row>
    <row r="430" spans="3:12" x14ac:dyDescent="0.25">
      <c r="C430" s="24" t="s">
        <v>658</v>
      </c>
      <c r="D430" s="22">
        <v>37</v>
      </c>
      <c r="E430" s="21" t="s">
        <v>75</v>
      </c>
      <c r="F430" s="21" t="s">
        <v>72</v>
      </c>
      <c r="G430" s="23">
        <v>1618.67</v>
      </c>
      <c r="H430" s="24" t="s">
        <v>658</v>
      </c>
      <c r="I430" s="24" t="s">
        <v>726</v>
      </c>
      <c r="J430" s="33">
        <f t="shared" si="12"/>
        <v>43</v>
      </c>
      <c r="K430" s="23">
        <f t="shared" si="13"/>
        <v>69602.81</v>
      </c>
      <c r="L430" s="23"/>
    </row>
    <row r="431" spans="3:12" x14ac:dyDescent="0.25">
      <c r="C431" s="24" t="s">
        <v>730</v>
      </c>
      <c r="D431" s="22">
        <v>1106</v>
      </c>
      <c r="E431" s="21" t="s">
        <v>725</v>
      </c>
      <c r="F431" s="21" t="s">
        <v>727</v>
      </c>
      <c r="G431" s="23">
        <v>52.4</v>
      </c>
      <c r="H431" s="24" t="s">
        <v>726</v>
      </c>
      <c r="I431" s="24" t="s">
        <v>726</v>
      </c>
      <c r="J431" s="33">
        <f t="shared" si="12"/>
        <v>0</v>
      </c>
      <c r="K431" s="23">
        <f t="shared" si="13"/>
        <v>0</v>
      </c>
      <c r="L431" s="23"/>
    </row>
    <row r="432" spans="3:12" x14ac:dyDescent="0.25">
      <c r="C432" s="24" t="s">
        <v>191</v>
      </c>
      <c r="D432" s="22">
        <v>1098</v>
      </c>
      <c r="E432" s="21" t="s">
        <v>396</v>
      </c>
      <c r="F432" s="21" t="s">
        <v>1368</v>
      </c>
      <c r="G432" s="23">
        <v>6441.48</v>
      </c>
      <c r="H432" s="24" t="s">
        <v>798</v>
      </c>
      <c r="I432" s="24" t="s">
        <v>726</v>
      </c>
      <c r="J432" s="33">
        <f t="shared" si="12"/>
        <v>20</v>
      </c>
      <c r="K432" s="23">
        <f t="shared" si="13"/>
        <v>128829.59999999999</v>
      </c>
      <c r="L432" s="23"/>
    </row>
    <row r="433" spans="1:12" x14ac:dyDescent="0.25">
      <c r="C433" s="24" t="s">
        <v>191</v>
      </c>
      <c r="D433" s="22">
        <v>2195</v>
      </c>
      <c r="E433" s="21" t="s">
        <v>584</v>
      </c>
      <c r="F433" s="21" t="s">
        <v>586</v>
      </c>
      <c r="G433" s="23">
        <v>46699.15</v>
      </c>
      <c r="H433" s="24" t="s">
        <v>798</v>
      </c>
      <c r="I433" s="24" t="s">
        <v>726</v>
      </c>
      <c r="J433" s="33">
        <f t="shared" si="12"/>
        <v>20</v>
      </c>
      <c r="K433" s="23">
        <f t="shared" si="13"/>
        <v>933983</v>
      </c>
      <c r="L433" s="23"/>
    </row>
    <row r="434" spans="1:12" x14ac:dyDescent="0.25">
      <c r="C434" s="24" t="s">
        <v>191</v>
      </c>
      <c r="D434" s="22">
        <v>16</v>
      </c>
      <c r="E434" s="21" t="s">
        <v>952</v>
      </c>
      <c r="F434" s="21" t="s">
        <v>386</v>
      </c>
      <c r="G434" s="23">
        <v>4200</v>
      </c>
      <c r="H434" s="24" t="s">
        <v>798</v>
      </c>
      <c r="I434" s="24" t="s">
        <v>726</v>
      </c>
      <c r="J434" s="33">
        <f t="shared" si="12"/>
        <v>20</v>
      </c>
      <c r="K434" s="23">
        <f t="shared" si="13"/>
        <v>84000</v>
      </c>
      <c r="L434" s="23"/>
    </row>
    <row r="435" spans="1:12" x14ac:dyDescent="0.25">
      <c r="C435" s="24" t="s">
        <v>191</v>
      </c>
      <c r="D435" s="22">
        <v>1097</v>
      </c>
      <c r="E435" s="21" t="s">
        <v>396</v>
      </c>
      <c r="F435" s="21" t="s">
        <v>1368</v>
      </c>
      <c r="G435" s="23">
        <v>8106.45</v>
      </c>
      <c r="H435" s="24" t="s">
        <v>798</v>
      </c>
      <c r="I435" s="24" t="s">
        <v>726</v>
      </c>
      <c r="J435" s="33">
        <f t="shared" si="12"/>
        <v>20</v>
      </c>
      <c r="K435" s="23">
        <f t="shared" si="13"/>
        <v>162129</v>
      </c>
      <c r="L435" s="23"/>
    </row>
    <row r="436" spans="1:12" x14ac:dyDescent="0.25">
      <c r="C436" s="24" t="s">
        <v>191</v>
      </c>
      <c r="D436" s="22">
        <v>1099</v>
      </c>
      <c r="E436" s="21" t="s">
        <v>396</v>
      </c>
      <c r="F436" s="21" t="s">
        <v>1368</v>
      </c>
      <c r="G436" s="23">
        <v>7659.63</v>
      </c>
      <c r="H436" s="24" t="s">
        <v>798</v>
      </c>
      <c r="I436" s="24" t="s">
        <v>726</v>
      </c>
      <c r="J436" s="33">
        <f t="shared" si="12"/>
        <v>20</v>
      </c>
      <c r="K436" s="23">
        <f t="shared" si="13"/>
        <v>153192.6</v>
      </c>
      <c r="L436" s="23"/>
    </row>
    <row r="437" spans="1:12" x14ac:dyDescent="0.25">
      <c r="C437" s="24" t="s">
        <v>730</v>
      </c>
      <c r="D437" s="22">
        <v>1104</v>
      </c>
      <c r="E437" s="21" t="s">
        <v>725</v>
      </c>
      <c r="F437" s="21" t="s">
        <v>727</v>
      </c>
      <c r="G437" s="23">
        <v>746.52</v>
      </c>
      <c r="H437" s="24" t="s">
        <v>726</v>
      </c>
      <c r="I437" s="24" t="s">
        <v>726</v>
      </c>
      <c r="J437" s="33">
        <f t="shared" si="12"/>
        <v>0</v>
      </c>
      <c r="K437" s="23">
        <f t="shared" si="13"/>
        <v>0</v>
      </c>
      <c r="L437" s="23"/>
    </row>
    <row r="438" spans="1:12" x14ac:dyDescent="0.25">
      <c r="C438" s="24" t="s">
        <v>666</v>
      </c>
      <c r="D438" s="22">
        <v>131650</v>
      </c>
      <c r="E438" s="21" t="s">
        <v>1380</v>
      </c>
      <c r="F438" s="21" t="s">
        <v>158</v>
      </c>
      <c r="G438" s="23">
        <v>8417.64</v>
      </c>
      <c r="H438" s="24" t="s">
        <v>1141</v>
      </c>
      <c r="I438" s="24" t="s">
        <v>726</v>
      </c>
      <c r="J438" s="33">
        <f t="shared" si="12"/>
        <v>11</v>
      </c>
      <c r="K438" s="23">
        <f t="shared" si="13"/>
        <v>92594.04</v>
      </c>
      <c r="L438" s="23"/>
    </row>
    <row r="439" spans="1:12" x14ac:dyDescent="0.25">
      <c r="C439" s="24" t="s">
        <v>711</v>
      </c>
      <c r="D439" s="22">
        <v>4566</v>
      </c>
      <c r="E439" s="21" t="s">
        <v>598</v>
      </c>
      <c r="F439" s="21" t="s">
        <v>599</v>
      </c>
      <c r="G439" s="23">
        <v>17000</v>
      </c>
      <c r="H439" s="24" t="s">
        <v>1144</v>
      </c>
      <c r="I439" s="24" t="s">
        <v>726</v>
      </c>
      <c r="J439" s="33">
        <f t="shared" si="12"/>
        <v>8</v>
      </c>
      <c r="K439" s="23">
        <f t="shared" si="13"/>
        <v>136000</v>
      </c>
      <c r="L439" s="23"/>
    </row>
    <row r="440" spans="1:12" x14ac:dyDescent="0.25">
      <c r="C440" s="24" t="s">
        <v>711</v>
      </c>
      <c r="D440" s="22">
        <v>48771</v>
      </c>
      <c r="E440" s="21" t="s">
        <v>598</v>
      </c>
      <c r="F440" s="21" t="s">
        <v>599</v>
      </c>
      <c r="G440" s="23">
        <v>21036</v>
      </c>
      <c r="H440" s="24" t="s">
        <v>711</v>
      </c>
      <c r="I440" s="24" t="s">
        <v>726</v>
      </c>
      <c r="J440" s="33">
        <f t="shared" si="12"/>
        <v>39</v>
      </c>
      <c r="K440" s="23">
        <f t="shared" si="13"/>
        <v>820404</v>
      </c>
      <c r="L440" s="23"/>
    </row>
    <row r="441" spans="1:12" x14ac:dyDescent="0.25">
      <c r="C441" s="24" t="s">
        <v>1146</v>
      </c>
      <c r="D441" s="22">
        <v>193</v>
      </c>
      <c r="E441" s="21" t="s">
        <v>476</v>
      </c>
      <c r="F441" s="21" t="s">
        <v>1371</v>
      </c>
      <c r="G441" s="23">
        <v>125</v>
      </c>
      <c r="H441" s="24" t="s">
        <v>1146</v>
      </c>
      <c r="I441" s="24" t="s">
        <v>726</v>
      </c>
      <c r="J441" s="33">
        <f t="shared" si="12"/>
        <v>33</v>
      </c>
      <c r="K441" s="23">
        <f t="shared" si="13"/>
        <v>4125</v>
      </c>
      <c r="L441" s="23"/>
    </row>
    <row r="442" spans="1:12" x14ac:dyDescent="0.25">
      <c r="C442" s="24" t="s">
        <v>746</v>
      </c>
      <c r="D442" s="22">
        <v>361510</v>
      </c>
      <c r="E442" s="21" t="s">
        <v>725</v>
      </c>
      <c r="F442" s="21" t="s">
        <v>727</v>
      </c>
      <c r="G442" s="23">
        <v>52.4</v>
      </c>
      <c r="H442" s="24" t="s">
        <v>726</v>
      </c>
      <c r="I442" s="24" t="s">
        <v>726</v>
      </c>
      <c r="J442" s="33">
        <f t="shared" si="12"/>
        <v>0</v>
      </c>
      <c r="K442" s="23">
        <f t="shared" si="13"/>
        <v>0</v>
      </c>
      <c r="L442" s="23"/>
    </row>
    <row r="443" spans="1:12" x14ac:dyDescent="0.25">
      <c r="A443" s="12"/>
      <c r="B443" s="12"/>
      <c r="C443" s="24" t="s">
        <v>755</v>
      </c>
      <c r="D443" s="22">
        <v>580</v>
      </c>
      <c r="E443" s="21" t="s">
        <v>725</v>
      </c>
      <c r="F443" s="21" t="s">
        <v>727</v>
      </c>
      <c r="G443" s="23">
        <v>59.2</v>
      </c>
      <c r="H443" s="24" t="s">
        <v>726</v>
      </c>
      <c r="I443" s="24" t="s">
        <v>726</v>
      </c>
      <c r="J443" s="33">
        <f t="shared" si="12"/>
        <v>0</v>
      </c>
      <c r="K443" s="23">
        <f t="shared" si="13"/>
        <v>0</v>
      </c>
      <c r="L443" s="23"/>
    </row>
    <row r="444" spans="1:12" x14ac:dyDescent="0.25">
      <c r="A444" s="12"/>
      <c r="B444" s="12"/>
      <c r="C444" s="24" t="s">
        <v>798</v>
      </c>
      <c r="D444" s="22">
        <v>200698</v>
      </c>
      <c r="E444" s="21" t="s">
        <v>1071</v>
      </c>
      <c r="F444" s="21" t="s">
        <v>52</v>
      </c>
      <c r="G444" s="23">
        <v>1636.68</v>
      </c>
      <c r="H444" s="24" t="s">
        <v>1060</v>
      </c>
      <c r="I444" s="24" t="s">
        <v>726</v>
      </c>
      <c r="J444" s="33">
        <f t="shared" si="12"/>
        <v>-10</v>
      </c>
      <c r="K444" s="23">
        <f t="shared" si="13"/>
        <v>-16366.800000000001</v>
      </c>
      <c r="L444" s="23"/>
    </row>
    <row r="445" spans="1:12" x14ac:dyDescent="0.25">
      <c r="A445" s="12"/>
      <c r="B445" s="12"/>
      <c r="C445" s="24" t="s">
        <v>836</v>
      </c>
      <c r="D445" s="22">
        <v>22</v>
      </c>
      <c r="E445" s="21" t="s">
        <v>100</v>
      </c>
      <c r="F445" s="21" t="s">
        <v>72</v>
      </c>
      <c r="G445" s="23">
        <v>2102.0700000000002</v>
      </c>
      <c r="H445" s="24" t="s">
        <v>836</v>
      </c>
      <c r="I445" s="24" t="s">
        <v>726</v>
      </c>
      <c r="J445" s="33">
        <f t="shared" si="12"/>
        <v>15</v>
      </c>
      <c r="K445" s="23">
        <f t="shared" si="13"/>
        <v>31531.050000000003</v>
      </c>
      <c r="L445" s="23"/>
    </row>
    <row r="446" spans="1:12" x14ac:dyDescent="0.25">
      <c r="A446" s="12"/>
      <c r="B446" s="12"/>
      <c r="C446" s="24" t="s">
        <v>798</v>
      </c>
      <c r="D446" s="22">
        <v>84</v>
      </c>
      <c r="E446" s="21" t="s">
        <v>425</v>
      </c>
      <c r="F446" s="21" t="s">
        <v>426</v>
      </c>
      <c r="G446" s="23">
        <v>4008</v>
      </c>
      <c r="H446" s="24" t="s">
        <v>798</v>
      </c>
      <c r="I446" s="24" t="s">
        <v>726</v>
      </c>
      <c r="J446" s="33">
        <f t="shared" si="12"/>
        <v>20</v>
      </c>
      <c r="K446" s="23">
        <f t="shared" si="13"/>
        <v>80160</v>
      </c>
      <c r="L446" s="23"/>
    </row>
    <row r="447" spans="1:12" x14ac:dyDescent="0.25">
      <c r="A447" s="12"/>
      <c r="B447" s="12"/>
      <c r="C447" s="24" t="s">
        <v>1141</v>
      </c>
      <c r="D447" s="22">
        <v>1148</v>
      </c>
      <c r="E447" s="21" t="s">
        <v>725</v>
      </c>
      <c r="F447" s="21" t="s">
        <v>727</v>
      </c>
      <c r="G447" s="23">
        <v>93.42</v>
      </c>
      <c r="H447" s="24" t="s">
        <v>1141</v>
      </c>
      <c r="I447" s="24" t="s">
        <v>726</v>
      </c>
      <c r="J447" s="33">
        <f t="shared" si="12"/>
        <v>11</v>
      </c>
      <c r="K447" s="23">
        <f t="shared" si="13"/>
        <v>1027.6200000000001</v>
      </c>
      <c r="L447" s="23"/>
    </row>
    <row r="448" spans="1:12" x14ac:dyDescent="0.25">
      <c r="A448" s="12"/>
      <c r="B448" s="12"/>
      <c r="C448" s="24" t="s">
        <v>1141</v>
      </c>
      <c r="D448" s="22">
        <v>1129</v>
      </c>
      <c r="E448" s="21" t="s">
        <v>725</v>
      </c>
      <c r="F448" s="21" t="s">
        <v>727</v>
      </c>
      <c r="G448" s="23">
        <v>145.82</v>
      </c>
      <c r="H448" s="24" t="s">
        <v>1141</v>
      </c>
      <c r="I448" s="24" t="s">
        <v>726</v>
      </c>
      <c r="J448" s="33">
        <f t="shared" si="12"/>
        <v>11</v>
      </c>
      <c r="K448" s="23">
        <f t="shared" si="13"/>
        <v>1604.02</v>
      </c>
      <c r="L448" s="23"/>
    </row>
    <row r="449" spans="1:12" x14ac:dyDescent="0.25">
      <c r="A449" s="12"/>
      <c r="B449" s="12"/>
      <c r="C449" s="24" t="s">
        <v>798</v>
      </c>
      <c r="D449" s="22">
        <v>11503</v>
      </c>
      <c r="E449" s="21" t="s">
        <v>435</v>
      </c>
      <c r="F449" s="21" t="s">
        <v>158</v>
      </c>
      <c r="G449" s="23">
        <v>3498.43</v>
      </c>
      <c r="H449" s="24" t="s">
        <v>798</v>
      </c>
      <c r="I449" s="24" t="s">
        <v>726</v>
      </c>
      <c r="J449" s="33">
        <f t="shared" si="12"/>
        <v>20</v>
      </c>
      <c r="K449" s="23">
        <f t="shared" si="13"/>
        <v>69968.599999999991</v>
      </c>
      <c r="L449" s="23"/>
    </row>
    <row r="450" spans="1:12" x14ac:dyDescent="0.25">
      <c r="A450" s="12"/>
      <c r="B450" s="12"/>
      <c r="C450" s="24" t="s">
        <v>1157</v>
      </c>
      <c r="D450" s="22">
        <v>1260</v>
      </c>
      <c r="E450" s="21" t="s">
        <v>725</v>
      </c>
      <c r="F450" s="21" t="s">
        <v>727</v>
      </c>
      <c r="G450" s="23">
        <v>1085.75</v>
      </c>
      <c r="H450" s="24" t="s">
        <v>1157</v>
      </c>
      <c r="I450" s="24" t="s">
        <v>726</v>
      </c>
      <c r="J450" s="33">
        <f t="shared" si="12"/>
        <v>-17</v>
      </c>
      <c r="K450" s="23">
        <f t="shared" si="13"/>
        <v>-18457.75</v>
      </c>
      <c r="L450" s="23"/>
    </row>
    <row r="451" spans="1:12" x14ac:dyDescent="0.25">
      <c r="A451" s="12"/>
      <c r="B451" s="12"/>
      <c r="C451" s="24" t="s">
        <v>1157</v>
      </c>
      <c r="D451" s="22">
        <v>1283</v>
      </c>
      <c r="E451" s="21" t="s">
        <v>725</v>
      </c>
      <c r="F451" s="21" t="s">
        <v>727</v>
      </c>
      <c r="G451" s="23">
        <v>106.8</v>
      </c>
      <c r="H451" s="24" t="s">
        <v>1157</v>
      </c>
      <c r="I451" s="24" t="s">
        <v>726</v>
      </c>
      <c r="J451" s="33">
        <f t="shared" si="12"/>
        <v>-17</v>
      </c>
      <c r="K451" s="23">
        <f t="shared" si="13"/>
        <v>-1815.6</v>
      </c>
      <c r="L451" s="23"/>
    </row>
    <row r="452" spans="1:12" x14ac:dyDescent="0.25">
      <c r="A452" s="12"/>
      <c r="B452" s="12"/>
      <c r="C452" s="24" t="s">
        <v>22</v>
      </c>
      <c r="D452" s="22">
        <v>184</v>
      </c>
      <c r="E452" s="21" t="s">
        <v>232</v>
      </c>
      <c r="F452" s="21" t="s">
        <v>234</v>
      </c>
      <c r="G452" s="23">
        <v>106.88</v>
      </c>
      <c r="H452" s="24" t="s">
        <v>440</v>
      </c>
      <c r="I452" s="24" t="s">
        <v>1161</v>
      </c>
      <c r="J452" s="33">
        <f t="shared" si="12"/>
        <v>53</v>
      </c>
      <c r="K452" s="23">
        <f t="shared" si="13"/>
        <v>5664.6399999999994</v>
      </c>
      <c r="L452" s="23"/>
    </row>
    <row r="453" spans="1:12" x14ac:dyDescent="0.25">
      <c r="A453" s="12"/>
      <c r="B453" s="12"/>
      <c r="C453" s="24" t="s">
        <v>64</v>
      </c>
      <c r="D453" s="22">
        <v>194</v>
      </c>
      <c r="E453" s="21" t="s">
        <v>232</v>
      </c>
      <c r="F453" s="21" t="s">
        <v>234</v>
      </c>
      <c r="G453" s="23">
        <v>3928.16</v>
      </c>
      <c r="H453" s="24" t="s">
        <v>964</v>
      </c>
      <c r="I453" s="24" t="s">
        <v>1161</v>
      </c>
      <c r="J453" s="33">
        <f t="shared" si="12"/>
        <v>40</v>
      </c>
      <c r="K453" s="23">
        <f t="shared" si="13"/>
        <v>157126.39999999999</v>
      </c>
      <c r="L453" s="23"/>
    </row>
    <row r="454" spans="1:12" x14ac:dyDescent="0.25">
      <c r="A454" s="12"/>
      <c r="B454" s="12"/>
      <c r="C454" s="24" t="s">
        <v>177</v>
      </c>
      <c r="D454" s="22">
        <v>198</v>
      </c>
      <c r="E454" s="21" t="s">
        <v>232</v>
      </c>
      <c r="F454" s="21" t="s">
        <v>234</v>
      </c>
      <c r="G454" s="23">
        <v>656.36</v>
      </c>
      <c r="H454" s="24" t="s">
        <v>746</v>
      </c>
      <c r="I454" s="24" t="s">
        <v>1161</v>
      </c>
      <c r="J454" s="33">
        <f t="shared" si="12"/>
        <v>35</v>
      </c>
      <c r="K454" s="23">
        <f t="shared" si="13"/>
        <v>22972.600000000002</v>
      </c>
      <c r="L454" s="23"/>
    </row>
    <row r="455" spans="1:12" x14ac:dyDescent="0.25">
      <c r="A455" s="12"/>
      <c r="B455" s="12"/>
      <c r="C455" s="24" t="s">
        <v>440</v>
      </c>
      <c r="D455" s="22">
        <v>213</v>
      </c>
      <c r="E455" s="21" t="s">
        <v>232</v>
      </c>
      <c r="F455" s="21" t="s">
        <v>234</v>
      </c>
      <c r="G455" s="23">
        <v>381.18</v>
      </c>
      <c r="H455" s="24" t="s">
        <v>780</v>
      </c>
      <c r="I455" s="24" t="s">
        <v>1161</v>
      </c>
      <c r="J455" s="33">
        <f t="shared" ref="J455:J518" si="14">IF(OR(H455=0,I455=0),0,I455-H455)</f>
        <v>22</v>
      </c>
      <c r="K455" s="23">
        <f t="shared" ref="K455:K518" si="15">G455*J455</f>
        <v>8385.9600000000009</v>
      </c>
      <c r="L455" s="23"/>
    </row>
    <row r="456" spans="1:12" x14ac:dyDescent="0.25">
      <c r="A456" s="12"/>
      <c r="B456" s="12"/>
      <c r="C456" s="24" t="s">
        <v>658</v>
      </c>
      <c r="D456" s="22">
        <v>218</v>
      </c>
      <c r="E456" s="21" t="s">
        <v>232</v>
      </c>
      <c r="F456" s="21" t="s">
        <v>234</v>
      </c>
      <c r="G456" s="23">
        <v>117.77</v>
      </c>
      <c r="H456" s="24" t="s">
        <v>1006</v>
      </c>
      <c r="I456" s="24" t="s">
        <v>1161</v>
      </c>
      <c r="J456" s="33">
        <f t="shared" si="14"/>
        <v>15</v>
      </c>
      <c r="K456" s="23">
        <f t="shared" si="15"/>
        <v>1766.55</v>
      </c>
      <c r="L456" s="23"/>
    </row>
    <row r="457" spans="1:12" x14ac:dyDescent="0.25">
      <c r="A457" s="12"/>
      <c r="B457" s="12"/>
      <c r="C457" s="24" t="s">
        <v>1128</v>
      </c>
      <c r="D457" s="22">
        <v>718815</v>
      </c>
      <c r="E457" s="21" t="s">
        <v>197</v>
      </c>
      <c r="F457" s="21" t="s">
        <v>1370</v>
      </c>
      <c r="G457" s="23">
        <v>6993.97</v>
      </c>
      <c r="H457" s="24" t="s">
        <v>1167</v>
      </c>
      <c r="I457" s="24" t="s">
        <v>1168</v>
      </c>
      <c r="J457" s="33">
        <f t="shared" si="14"/>
        <v>2</v>
      </c>
      <c r="K457" s="23">
        <f t="shared" si="15"/>
        <v>13987.94</v>
      </c>
      <c r="L457" s="23"/>
    </row>
    <row r="458" spans="1:12" x14ac:dyDescent="0.25">
      <c r="A458" s="12"/>
      <c r="B458" s="12"/>
      <c r="C458" s="24" t="s">
        <v>1141</v>
      </c>
      <c r="D458" s="22">
        <v>201230</v>
      </c>
      <c r="E458" s="21" t="s">
        <v>44</v>
      </c>
      <c r="F458" s="21" t="s">
        <v>47</v>
      </c>
      <c r="G458" s="23">
        <v>28234.12</v>
      </c>
      <c r="H458" s="24" t="s">
        <v>1168</v>
      </c>
      <c r="I458" s="24" t="s">
        <v>1168</v>
      </c>
      <c r="J458" s="33">
        <f t="shared" si="14"/>
        <v>0</v>
      </c>
      <c r="K458" s="23">
        <f t="shared" si="15"/>
        <v>0</v>
      </c>
      <c r="L458" s="23"/>
    </row>
    <row r="459" spans="1:12" x14ac:dyDescent="0.25">
      <c r="A459" s="12"/>
      <c r="B459" s="12"/>
      <c r="C459" s="26">
        <v>44831</v>
      </c>
      <c r="D459" s="22">
        <v>0</v>
      </c>
      <c r="E459" s="15" t="s">
        <v>1406</v>
      </c>
      <c r="F459" s="15" t="s">
        <v>1410</v>
      </c>
      <c r="G459" s="23">
        <f>147.75-1.47</f>
        <v>146.28</v>
      </c>
      <c r="H459" s="26">
        <v>44831</v>
      </c>
      <c r="I459" s="26">
        <v>44831</v>
      </c>
      <c r="J459" s="33">
        <f t="shared" si="14"/>
        <v>0</v>
      </c>
      <c r="K459" s="23">
        <f t="shared" si="15"/>
        <v>0</v>
      </c>
      <c r="L459" s="23"/>
    </row>
    <row r="460" spans="1:12" x14ac:dyDescent="0.25">
      <c r="A460" s="12"/>
      <c r="B460" s="12"/>
      <c r="C460" s="24" t="s">
        <v>1173</v>
      </c>
      <c r="D460" s="22">
        <v>46</v>
      </c>
      <c r="E460" s="21" t="s">
        <v>1176</v>
      </c>
      <c r="F460" s="21" t="s">
        <v>1362</v>
      </c>
      <c r="G460" s="23">
        <v>4143.3599999999997</v>
      </c>
      <c r="H460" s="24" t="s">
        <v>1177</v>
      </c>
      <c r="I460" s="24" t="s">
        <v>1177</v>
      </c>
      <c r="J460" s="33">
        <f t="shared" si="14"/>
        <v>0</v>
      </c>
      <c r="K460" s="23">
        <f t="shared" si="15"/>
        <v>0</v>
      </c>
      <c r="L460" s="23"/>
    </row>
    <row r="461" spans="1:12" x14ac:dyDescent="0.25">
      <c r="A461" s="12"/>
      <c r="B461" s="12"/>
      <c r="C461" s="24" t="s">
        <v>1173</v>
      </c>
      <c r="D461" s="22">
        <v>107</v>
      </c>
      <c r="E461" s="21" t="s">
        <v>1180</v>
      </c>
      <c r="F461" s="15" t="s">
        <v>1346</v>
      </c>
      <c r="G461" s="23">
        <v>41615.910000000003</v>
      </c>
      <c r="H461" s="24" t="s">
        <v>1173</v>
      </c>
      <c r="I461" s="24" t="s">
        <v>1177</v>
      </c>
      <c r="J461" s="33">
        <f t="shared" si="14"/>
        <v>334</v>
      </c>
      <c r="K461" s="23">
        <f t="shared" si="15"/>
        <v>13899713.940000001</v>
      </c>
      <c r="L461" s="23"/>
    </row>
    <row r="462" spans="1:12" x14ac:dyDescent="0.25">
      <c r="A462" s="12"/>
      <c r="B462" s="12"/>
      <c r="C462" s="24" t="s">
        <v>1181</v>
      </c>
      <c r="D462" s="22">
        <v>121</v>
      </c>
      <c r="E462" s="21" t="s">
        <v>1180</v>
      </c>
      <c r="F462" s="15" t="s">
        <v>1346</v>
      </c>
      <c r="G462" s="23">
        <v>909.91</v>
      </c>
      <c r="H462" s="24" t="s">
        <v>1181</v>
      </c>
      <c r="I462" s="24" t="s">
        <v>1177</v>
      </c>
      <c r="J462" s="33">
        <f t="shared" si="14"/>
        <v>288</v>
      </c>
      <c r="K462" s="23">
        <f t="shared" si="15"/>
        <v>262054.08</v>
      </c>
      <c r="L462" s="23"/>
    </row>
    <row r="463" spans="1:12" x14ac:dyDescent="0.25">
      <c r="A463" s="12"/>
      <c r="B463" s="12"/>
      <c r="C463" s="24" t="s">
        <v>1183</v>
      </c>
      <c r="D463" s="22">
        <v>212022</v>
      </c>
      <c r="E463" s="21" t="s">
        <v>1186</v>
      </c>
      <c r="F463" s="21" t="s">
        <v>683</v>
      </c>
      <c r="G463" s="23">
        <v>225</v>
      </c>
      <c r="H463" s="24" t="s">
        <v>45</v>
      </c>
      <c r="I463" s="24" t="s">
        <v>1188</v>
      </c>
      <c r="J463" s="33">
        <f t="shared" si="14"/>
        <v>91</v>
      </c>
      <c r="K463" s="23">
        <f t="shared" si="15"/>
        <v>20475</v>
      </c>
      <c r="L463" s="23"/>
    </row>
    <row r="464" spans="1:12" x14ac:dyDescent="0.25">
      <c r="A464" s="12"/>
      <c r="B464" s="12"/>
      <c r="C464" s="24" t="s">
        <v>1189</v>
      </c>
      <c r="D464" s="22">
        <v>592022</v>
      </c>
      <c r="E464" s="21" t="s">
        <v>1186</v>
      </c>
      <c r="F464" s="21" t="s">
        <v>683</v>
      </c>
      <c r="G464" s="23">
        <v>688.52</v>
      </c>
      <c r="H464" s="24" t="s">
        <v>508</v>
      </c>
      <c r="I464" s="24" t="s">
        <v>1188</v>
      </c>
      <c r="J464" s="33">
        <f t="shared" si="14"/>
        <v>154</v>
      </c>
      <c r="K464" s="23">
        <f t="shared" si="15"/>
        <v>106032.08</v>
      </c>
      <c r="L464" s="23"/>
    </row>
    <row r="465" spans="1:12" x14ac:dyDescent="0.25">
      <c r="A465" s="12"/>
      <c r="B465" s="12"/>
      <c r="C465" s="24" t="s">
        <v>494</v>
      </c>
      <c r="D465" s="22">
        <v>1131</v>
      </c>
      <c r="E465" s="21" t="s">
        <v>1194</v>
      </c>
      <c r="F465" s="21" t="s">
        <v>1372</v>
      </c>
      <c r="G465" s="23">
        <v>300</v>
      </c>
      <c r="H465" s="24" t="s">
        <v>106</v>
      </c>
      <c r="I465" s="24" t="s">
        <v>1188</v>
      </c>
      <c r="J465" s="33">
        <f t="shared" si="14"/>
        <v>121</v>
      </c>
      <c r="K465" s="23">
        <f t="shared" si="15"/>
        <v>36300</v>
      </c>
      <c r="L465" s="23"/>
    </row>
    <row r="466" spans="1:12" x14ac:dyDescent="0.25">
      <c r="A466" s="12"/>
      <c r="B466" s="12"/>
      <c r="C466" s="24" t="s">
        <v>130</v>
      </c>
      <c r="D466" s="22">
        <v>1641</v>
      </c>
      <c r="E466" s="21" t="s">
        <v>1194</v>
      </c>
      <c r="F466" s="21" t="s">
        <v>1372</v>
      </c>
      <c r="G466" s="23">
        <v>150</v>
      </c>
      <c r="H466" s="24" t="s">
        <v>45</v>
      </c>
      <c r="I466" s="24" t="s">
        <v>1188</v>
      </c>
      <c r="J466" s="33">
        <f t="shared" si="14"/>
        <v>91</v>
      </c>
      <c r="K466" s="23">
        <f t="shared" si="15"/>
        <v>13650</v>
      </c>
      <c r="L466" s="23"/>
    </row>
    <row r="467" spans="1:12" x14ac:dyDescent="0.25">
      <c r="A467" s="12"/>
      <c r="B467" s="12"/>
      <c r="C467" s="24" t="s">
        <v>106</v>
      </c>
      <c r="D467" s="22">
        <v>772022</v>
      </c>
      <c r="E467" s="21" t="s">
        <v>512</v>
      </c>
      <c r="F467" s="21" t="s">
        <v>52</v>
      </c>
      <c r="G467" s="23">
        <v>715.32</v>
      </c>
      <c r="H467" s="24" t="s">
        <v>191</v>
      </c>
      <c r="I467" s="24" t="s">
        <v>1188</v>
      </c>
      <c r="J467" s="33">
        <f t="shared" si="14"/>
        <v>60</v>
      </c>
      <c r="K467" s="23">
        <f t="shared" si="15"/>
        <v>42919.200000000004</v>
      </c>
      <c r="L467" s="23"/>
    </row>
    <row r="468" spans="1:12" x14ac:dyDescent="0.25">
      <c r="A468" s="12"/>
      <c r="B468" s="12"/>
      <c r="C468" s="24" t="s">
        <v>106</v>
      </c>
      <c r="D468" s="22">
        <v>550</v>
      </c>
      <c r="E468" s="21" t="s">
        <v>534</v>
      </c>
      <c r="F468" s="21" t="s">
        <v>536</v>
      </c>
      <c r="G468" s="23">
        <v>2245.4899999999998</v>
      </c>
      <c r="H468" s="24" t="s">
        <v>191</v>
      </c>
      <c r="I468" s="24" t="s">
        <v>1188</v>
      </c>
      <c r="J468" s="33">
        <f t="shared" si="14"/>
        <v>60</v>
      </c>
      <c r="K468" s="23">
        <f t="shared" si="15"/>
        <v>134729.4</v>
      </c>
      <c r="L468" s="23"/>
    </row>
    <row r="469" spans="1:12" x14ac:dyDescent="0.25">
      <c r="A469" s="12"/>
      <c r="B469" s="12"/>
      <c r="C469" s="24" t="s">
        <v>106</v>
      </c>
      <c r="D469" s="22">
        <v>551</v>
      </c>
      <c r="E469" s="21" t="s">
        <v>534</v>
      </c>
      <c r="F469" s="21" t="s">
        <v>536</v>
      </c>
      <c r="G469" s="23">
        <v>6817.92</v>
      </c>
      <c r="H469" s="24" t="s">
        <v>191</v>
      </c>
      <c r="I469" s="24" t="s">
        <v>1188</v>
      </c>
      <c r="J469" s="33">
        <f t="shared" si="14"/>
        <v>60</v>
      </c>
      <c r="K469" s="23">
        <f t="shared" si="15"/>
        <v>409075.20000000001</v>
      </c>
      <c r="L469" s="23"/>
    </row>
    <row r="470" spans="1:12" x14ac:dyDescent="0.25">
      <c r="A470" s="12"/>
      <c r="B470" s="12"/>
      <c r="C470" s="24" t="s">
        <v>414</v>
      </c>
      <c r="D470" s="22">
        <v>4510</v>
      </c>
      <c r="E470" s="21" t="s">
        <v>1381</v>
      </c>
      <c r="F470" s="21" t="s">
        <v>52</v>
      </c>
      <c r="G470" s="23">
        <v>2520</v>
      </c>
      <c r="H470" s="24" t="s">
        <v>964</v>
      </c>
      <c r="I470" s="24" t="s">
        <v>1188</v>
      </c>
      <c r="J470" s="33">
        <f t="shared" si="14"/>
        <v>46</v>
      </c>
      <c r="K470" s="23">
        <f t="shared" si="15"/>
        <v>115920</v>
      </c>
      <c r="L470" s="23"/>
    </row>
    <row r="471" spans="1:12" x14ac:dyDescent="0.25">
      <c r="A471" s="12"/>
      <c r="B471" s="12"/>
      <c r="C471" s="24" t="s">
        <v>414</v>
      </c>
      <c r="D471" s="22">
        <v>4511</v>
      </c>
      <c r="E471" s="21" t="s">
        <v>1381</v>
      </c>
      <c r="F471" s="21" t="s">
        <v>52</v>
      </c>
      <c r="G471" s="23">
        <v>3294.2</v>
      </c>
      <c r="H471" s="24" t="s">
        <v>964</v>
      </c>
      <c r="I471" s="24" t="s">
        <v>1188</v>
      </c>
      <c r="J471" s="33">
        <f t="shared" si="14"/>
        <v>46</v>
      </c>
      <c r="K471" s="23">
        <f t="shared" si="15"/>
        <v>151533.19999999998</v>
      </c>
      <c r="L471" s="23"/>
    </row>
    <row r="472" spans="1:12" x14ac:dyDescent="0.25">
      <c r="A472" s="12"/>
      <c r="B472" s="12"/>
      <c r="C472" s="24" t="s">
        <v>628</v>
      </c>
      <c r="D472" s="22">
        <v>951</v>
      </c>
      <c r="E472" s="21" t="s">
        <v>669</v>
      </c>
      <c r="F472" s="21" t="s">
        <v>1375</v>
      </c>
      <c r="G472" s="23">
        <v>1300</v>
      </c>
      <c r="H472" s="24" t="s">
        <v>798</v>
      </c>
      <c r="I472" s="24" t="s">
        <v>1188</v>
      </c>
      <c r="J472" s="33">
        <f t="shared" si="14"/>
        <v>29</v>
      </c>
      <c r="K472" s="23">
        <f t="shared" si="15"/>
        <v>37700</v>
      </c>
      <c r="L472" s="23"/>
    </row>
    <row r="473" spans="1:12" x14ac:dyDescent="0.25">
      <c r="A473" s="12"/>
      <c r="B473" s="12"/>
      <c r="C473" s="24" t="s">
        <v>628</v>
      </c>
      <c r="D473" s="22">
        <v>950</v>
      </c>
      <c r="E473" s="21" t="s">
        <v>669</v>
      </c>
      <c r="F473" s="21" t="s">
        <v>1359</v>
      </c>
      <c r="G473" s="23">
        <v>1434</v>
      </c>
      <c r="H473" s="24" t="s">
        <v>798</v>
      </c>
      <c r="I473" s="24" t="s">
        <v>1188</v>
      </c>
      <c r="J473" s="33">
        <f t="shared" si="14"/>
        <v>29</v>
      </c>
      <c r="K473" s="23">
        <f t="shared" si="15"/>
        <v>41586</v>
      </c>
      <c r="L473" s="23"/>
    </row>
    <row r="474" spans="1:12" x14ac:dyDescent="0.25">
      <c r="A474" s="12"/>
      <c r="B474" s="12"/>
      <c r="C474" s="24" t="s">
        <v>628</v>
      </c>
      <c r="D474" s="22">
        <v>949</v>
      </c>
      <c r="E474" s="21" t="s">
        <v>669</v>
      </c>
      <c r="F474" s="21" t="s">
        <v>671</v>
      </c>
      <c r="G474" s="23">
        <v>875.84</v>
      </c>
      <c r="H474" s="24" t="s">
        <v>798</v>
      </c>
      <c r="I474" s="24" t="s">
        <v>1188</v>
      </c>
      <c r="J474" s="33">
        <f t="shared" si="14"/>
        <v>29</v>
      </c>
      <c r="K474" s="23">
        <f t="shared" si="15"/>
        <v>25399.360000000001</v>
      </c>
      <c r="L474" s="23"/>
    </row>
    <row r="475" spans="1:12" x14ac:dyDescent="0.25">
      <c r="A475" s="12"/>
      <c r="B475" s="12"/>
      <c r="C475" s="24" t="s">
        <v>628</v>
      </c>
      <c r="D475" s="22">
        <v>948</v>
      </c>
      <c r="E475" s="21" t="s">
        <v>669</v>
      </c>
      <c r="F475" s="21" t="s">
        <v>671</v>
      </c>
      <c r="G475" s="23">
        <v>22691.599999999999</v>
      </c>
      <c r="H475" s="24" t="s">
        <v>798</v>
      </c>
      <c r="I475" s="24" t="s">
        <v>1188</v>
      </c>
      <c r="J475" s="33">
        <f t="shared" si="14"/>
        <v>29</v>
      </c>
      <c r="K475" s="23">
        <f t="shared" si="15"/>
        <v>658056.39999999991</v>
      </c>
      <c r="L475" s="23"/>
    </row>
    <row r="476" spans="1:12" x14ac:dyDescent="0.25">
      <c r="A476" s="12"/>
      <c r="B476" s="12"/>
      <c r="C476" s="24" t="s">
        <v>910</v>
      </c>
      <c r="D476" s="22">
        <v>4819</v>
      </c>
      <c r="E476" s="21" t="s">
        <v>1381</v>
      </c>
      <c r="F476" s="21" t="s">
        <v>52</v>
      </c>
      <c r="G476" s="23">
        <v>2520</v>
      </c>
      <c r="H476" s="24" t="s">
        <v>912</v>
      </c>
      <c r="I476" s="24" t="s">
        <v>1188</v>
      </c>
      <c r="J476" s="33">
        <f t="shared" si="14"/>
        <v>37</v>
      </c>
      <c r="K476" s="23">
        <f t="shared" si="15"/>
        <v>93240</v>
      </c>
      <c r="L476" s="23"/>
    </row>
    <row r="477" spans="1:12" x14ac:dyDescent="0.25">
      <c r="A477" s="12"/>
      <c r="B477" s="12"/>
      <c r="C477" s="24" t="s">
        <v>45</v>
      </c>
      <c r="D477" s="22">
        <v>997</v>
      </c>
      <c r="E477" s="21" t="s">
        <v>669</v>
      </c>
      <c r="F477" s="21" t="s">
        <v>671</v>
      </c>
      <c r="G477" s="23">
        <v>3300</v>
      </c>
      <c r="H477" s="24" t="s">
        <v>798</v>
      </c>
      <c r="I477" s="24" t="s">
        <v>1188</v>
      </c>
      <c r="J477" s="33">
        <f t="shared" si="14"/>
        <v>29</v>
      </c>
      <c r="K477" s="23">
        <f t="shared" si="15"/>
        <v>95700</v>
      </c>
      <c r="L477" s="23"/>
    </row>
    <row r="478" spans="1:12" x14ac:dyDescent="0.25">
      <c r="A478" s="12"/>
      <c r="B478" s="12"/>
      <c r="C478" s="24" t="s">
        <v>45</v>
      </c>
      <c r="D478" s="22">
        <v>302022</v>
      </c>
      <c r="E478" s="21" t="s">
        <v>512</v>
      </c>
      <c r="F478" s="21" t="s">
        <v>52</v>
      </c>
      <c r="G478" s="23">
        <v>671.52</v>
      </c>
      <c r="H478" s="24" t="s">
        <v>798</v>
      </c>
      <c r="I478" s="24" t="s">
        <v>1188</v>
      </c>
      <c r="J478" s="33">
        <f t="shared" si="14"/>
        <v>29</v>
      </c>
      <c r="K478" s="23">
        <f t="shared" si="15"/>
        <v>19474.079999999998</v>
      </c>
      <c r="L478" s="23"/>
    </row>
    <row r="479" spans="1:12" x14ac:dyDescent="0.25">
      <c r="A479" s="12"/>
      <c r="B479" s="12"/>
      <c r="C479" s="24" t="s">
        <v>45</v>
      </c>
      <c r="D479" s="22">
        <v>3</v>
      </c>
      <c r="E479" s="21" t="s">
        <v>1079</v>
      </c>
      <c r="F479" s="21" t="s">
        <v>703</v>
      </c>
      <c r="G479" s="23">
        <v>2200</v>
      </c>
      <c r="H479" s="24" t="s">
        <v>770</v>
      </c>
      <c r="I479" s="24" t="s">
        <v>1188</v>
      </c>
      <c r="J479" s="33">
        <f t="shared" si="14"/>
        <v>30</v>
      </c>
      <c r="K479" s="23">
        <f t="shared" si="15"/>
        <v>66000</v>
      </c>
      <c r="L479" s="23"/>
    </row>
    <row r="480" spans="1:12" x14ac:dyDescent="0.25">
      <c r="A480" s="12"/>
      <c r="B480" s="12"/>
      <c r="C480" s="24" t="s">
        <v>45</v>
      </c>
      <c r="D480" s="22">
        <v>1271</v>
      </c>
      <c r="E480" s="21" t="s">
        <v>1378</v>
      </c>
      <c r="F480" s="21" t="s">
        <v>52</v>
      </c>
      <c r="G480" s="23">
        <v>2362.5</v>
      </c>
      <c r="H480" s="24" t="s">
        <v>798</v>
      </c>
      <c r="I480" s="24" t="s">
        <v>1188</v>
      </c>
      <c r="J480" s="33">
        <f t="shared" si="14"/>
        <v>29</v>
      </c>
      <c r="K480" s="23">
        <f t="shared" si="15"/>
        <v>68512.5</v>
      </c>
      <c r="L480" s="23"/>
    </row>
    <row r="481" spans="1:12" x14ac:dyDescent="0.25">
      <c r="A481" s="12"/>
      <c r="B481" s="12"/>
      <c r="C481" s="24" t="s">
        <v>194</v>
      </c>
      <c r="D481" s="22">
        <v>653</v>
      </c>
      <c r="E481" s="21" t="s">
        <v>327</v>
      </c>
      <c r="F481" s="21" t="s">
        <v>334</v>
      </c>
      <c r="G481" s="23">
        <v>2300</v>
      </c>
      <c r="H481" s="24" t="s">
        <v>798</v>
      </c>
      <c r="I481" s="24" t="s">
        <v>1188</v>
      </c>
      <c r="J481" s="33">
        <f t="shared" si="14"/>
        <v>29</v>
      </c>
      <c r="K481" s="23">
        <f t="shared" si="15"/>
        <v>66700</v>
      </c>
      <c r="L481" s="23"/>
    </row>
    <row r="482" spans="1:12" x14ac:dyDescent="0.25">
      <c r="A482" s="12"/>
      <c r="B482" s="12"/>
      <c r="C482" s="24" t="s">
        <v>185</v>
      </c>
      <c r="D482" s="22">
        <v>20622</v>
      </c>
      <c r="E482" s="21" t="s">
        <v>1046</v>
      </c>
      <c r="F482" s="21" t="s">
        <v>703</v>
      </c>
      <c r="G482" s="23">
        <v>266.89</v>
      </c>
      <c r="H482" s="24" t="s">
        <v>770</v>
      </c>
      <c r="I482" s="24" t="s">
        <v>1188</v>
      </c>
      <c r="J482" s="33">
        <f t="shared" si="14"/>
        <v>30</v>
      </c>
      <c r="K482" s="23">
        <f t="shared" si="15"/>
        <v>8006.7</v>
      </c>
      <c r="L482" s="23"/>
    </row>
    <row r="483" spans="1:12" x14ac:dyDescent="0.25">
      <c r="A483" s="12"/>
      <c r="B483" s="12"/>
      <c r="C483" s="24" t="s">
        <v>45</v>
      </c>
      <c r="D483" s="22">
        <v>526</v>
      </c>
      <c r="E483" s="21" t="s">
        <v>317</v>
      </c>
      <c r="F483" s="21" t="s">
        <v>52</v>
      </c>
      <c r="G483" s="23">
        <v>8529.92</v>
      </c>
      <c r="H483" s="24" t="s">
        <v>765</v>
      </c>
      <c r="I483" s="24" t="s">
        <v>1188</v>
      </c>
      <c r="J483" s="33">
        <f t="shared" si="14"/>
        <v>31</v>
      </c>
      <c r="K483" s="23">
        <f t="shared" si="15"/>
        <v>264427.52000000002</v>
      </c>
      <c r="L483" s="23"/>
    </row>
    <row r="484" spans="1:12" x14ac:dyDescent="0.25">
      <c r="A484" s="12"/>
      <c r="B484" s="12"/>
      <c r="C484" s="24" t="s">
        <v>45</v>
      </c>
      <c r="D484" s="22">
        <v>442</v>
      </c>
      <c r="E484" s="21" t="s">
        <v>337</v>
      </c>
      <c r="F484" s="21" t="s">
        <v>1368</v>
      </c>
      <c r="G484" s="23">
        <v>3148</v>
      </c>
      <c r="H484" s="24" t="s">
        <v>191</v>
      </c>
      <c r="I484" s="24" t="s">
        <v>1188</v>
      </c>
      <c r="J484" s="33">
        <f t="shared" si="14"/>
        <v>60</v>
      </c>
      <c r="K484" s="23">
        <f t="shared" si="15"/>
        <v>188880</v>
      </c>
      <c r="L484" s="23"/>
    </row>
    <row r="485" spans="1:12" x14ac:dyDescent="0.25">
      <c r="A485" s="12"/>
      <c r="B485" s="12"/>
      <c r="C485" s="24" t="s">
        <v>45</v>
      </c>
      <c r="D485" s="22">
        <v>444</v>
      </c>
      <c r="E485" s="21" t="s">
        <v>337</v>
      </c>
      <c r="F485" s="21" t="s">
        <v>1368</v>
      </c>
      <c r="G485" s="23">
        <v>3000</v>
      </c>
      <c r="H485" s="24" t="s">
        <v>191</v>
      </c>
      <c r="I485" s="24" t="s">
        <v>1188</v>
      </c>
      <c r="J485" s="33">
        <f t="shared" si="14"/>
        <v>60</v>
      </c>
      <c r="K485" s="23">
        <f t="shared" si="15"/>
        <v>180000</v>
      </c>
      <c r="L485" s="23"/>
    </row>
    <row r="486" spans="1:12" x14ac:dyDescent="0.25">
      <c r="A486" s="12"/>
      <c r="B486" s="12"/>
      <c r="C486" s="24" t="s">
        <v>45</v>
      </c>
      <c r="D486" s="22">
        <v>446</v>
      </c>
      <c r="E486" s="21" t="s">
        <v>337</v>
      </c>
      <c r="F486" s="21" t="s">
        <v>1368</v>
      </c>
      <c r="G486" s="23">
        <v>5988.6</v>
      </c>
      <c r="H486" s="24" t="s">
        <v>191</v>
      </c>
      <c r="I486" s="24" t="s">
        <v>1188</v>
      </c>
      <c r="J486" s="33">
        <f t="shared" si="14"/>
        <v>60</v>
      </c>
      <c r="K486" s="23">
        <f t="shared" si="15"/>
        <v>359316</v>
      </c>
      <c r="L486" s="23"/>
    </row>
    <row r="487" spans="1:12" x14ac:dyDescent="0.25">
      <c r="A487" s="12"/>
      <c r="B487" s="12"/>
      <c r="C487" s="24" t="s">
        <v>45</v>
      </c>
      <c r="D487" s="22">
        <v>443</v>
      </c>
      <c r="E487" s="21" t="s">
        <v>337</v>
      </c>
      <c r="F487" s="21" t="s">
        <v>1368</v>
      </c>
      <c r="G487" s="23">
        <v>2694.12</v>
      </c>
      <c r="H487" s="24" t="s">
        <v>191</v>
      </c>
      <c r="I487" s="24" t="s">
        <v>1188</v>
      </c>
      <c r="J487" s="33">
        <f t="shared" si="14"/>
        <v>60</v>
      </c>
      <c r="K487" s="23">
        <f t="shared" si="15"/>
        <v>161647.19999999998</v>
      </c>
      <c r="L487" s="23"/>
    </row>
    <row r="488" spans="1:12" x14ac:dyDescent="0.25">
      <c r="A488" s="12"/>
      <c r="B488" s="12"/>
      <c r="C488" s="24" t="s">
        <v>45</v>
      </c>
      <c r="D488" s="22">
        <v>447</v>
      </c>
      <c r="E488" s="21" t="s">
        <v>337</v>
      </c>
      <c r="F488" s="21" t="s">
        <v>1368</v>
      </c>
      <c r="G488" s="23">
        <v>5722.2</v>
      </c>
      <c r="H488" s="24" t="s">
        <v>191</v>
      </c>
      <c r="I488" s="24" t="s">
        <v>1188</v>
      </c>
      <c r="J488" s="33">
        <f t="shared" si="14"/>
        <v>60</v>
      </c>
      <c r="K488" s="23">
        <f t="shared" si="15"/>
        <v>343332</v>
      </c>
      <c r="L488" s="23"/>
    </row>
    <row r="489" spans="1:12" x14ac:dyDescent="0.25">
      <c r="A489" s="12"/>
      <c r="B489" s="12"/>
      <c r="C489" s="24" t="s">
        <v>45</v>
      </c>
      <c r="D489" s="22">
        <v>445</v>
      </c>
      <c r="E489" s="21" t="s">
        <v>337</v>
      </c>
      <c r="F489" s="21" t="s">
        <v>1368</v>
      </c>
      <c r="G489" s="23">
        <v>1250</v>
      </c>
      <c r="H489" s="24" t="s">
        <v>191</v>
      </c>
      <c r="I489" s="24" t="s">
        <v>1188</v>
      </c>
      <c r="J489" s="33">
        <f t="shared" si="14"/>
        <v>60</v>
      </c>
      <c r="K489" s="23">
        <f t="shared" si="15"/>
        <v>75000</v>
      </c>
      <c r="L489" s="23"/>
    </row>
    <row r="490" spans="1:12" x14ac:dyDescent="0.25">
      <c r="A490" s="12"/>
      <c r="B490" s="12"/>
      <c r="C490" s="24" t="s">
        <v>445</v>
      </c>
      <c r="D490" s="22">
        <v>1116</v>
      </c>
      <c r="E490" s="21" t="s">
        <v>669</v>
      </c>
      <c r="F490" s="21" t="s">
        <v>671</v>
      </c>
      <c r="G490" s="23">
        <v>3300</v>
      </c>
      <c r="H490" s="24" t="s">
        <v>798</v>
      </c>
      <c r="I490" s="24" t="s">
        <v>1188</v>
      </c>
      <c r="J490" s="33">
        <f t="shared" si="14"/>
        <v>29</v>
      </c>
      <c r="K490" s="23">
        <f t="shared" si="15"/>
        <v>95700</v>
      </c>
      <c r="L490" s="23"/>
    </row>
    <row r="491" spans="1:12" x14ac:dyDescent="0.25">
      <c r="A491" s="12"/>
      <c r="B491" s="12"/>
      <c r="C491" s="24" t="s">
        <v>192</v>
      </c>
      <c r="D491" s="22">
        <v>695</v>
      </c>
      <c r="E491" s="21" t="s">
        <v>327</v>
      </c>
      <c r="F491" s="21" t="s">
        <v>1359</v>
      </c>
      <c r="G491" s="23">
        <v>3800</v>
      </c>
      <c r="H491" s="24" t="s">
        <v>798</v>
      </c>
      <c r="I491" s="24" t="s">
        <v>1188</v>
      </c>
      <c r="J491" s="33">
        <f t="shared" si="14"/>
        <v>29</v>
      </c>
      <c r="K491" s="23">
        <f t="shared" si="15"/>
        <v>110200</v>
      </c>
      <c r="L491" s="23"/>
    </row>
    <row r="492" spans="1:12" x14ac:dyDescent="0.25">
      <c r="A492" s="12"/>
      <c r="B492" s="12"/>
      <c r="C492" s="24" t="s">
        <v>184</v>
      </c>
      <c r="D492" s="22">
        <v>233</v>
      </c>
      <c r="E492" s="21" t="s">
        <v>543</v>
      </c>
      <c r="F492" s="21" t="s">
        <v>131</v>
      </c>
      <c r="G492" s="23">
        <v>450</v>
      </c>
      <c r="H492" s="24" t="s">
        <v>1235</v>
      </c>
      <c r="I492" s="24" t="s">
        <v>1188</v>
      </c>
      <c r="J492" s="33">
        <f t="shared" si="14"/>
        <v>38</v>
      </c>
      <c r="K492" s="23">
        <f t="shared" si="15"/>
        <v>17100</v>
      </c>
      <c r="L492" s="23"/>
    </row>
    <row r="493" spans="1:12" x14ac:dyDescent="0.25">
      <c r="A493" s="12"/>
      <c r="B493" s="12"/>
      <c r="C493" s="24" t="s">
        <v>283</v>
      </c>
      <c r="D493" s="22">
        <v>1233</v>
      </c>
      <c r="E493" s="21" t="s">
        <v>669</v>
      </c>
      <c r="F493" s="21" t="s">
        <v>671</v>
      </c>
      <c r="G493" s="23">
        <v>37700</v>
      </c>
      <c r="H493" s="24" t="s">
        <v>798</v>
      </c>
      <c r="I493" s="24" t="s">
        <v>1188</v>
      </c>
      <c r="J493" s="33">
        <f t="shared" si="14"/>
        <v>29</v>
      </c>
      <c r="K493" s="23">
        <f t="shared" si="15"/>
        <v>1093300</v>
      </c>
      <c r="L493" s="23"/>
    </row>
    <row r="494" spans="1:12" x14ac:dyDescent="0.25">
      <c r="A494" s="12"/>
      <c r="B494" s="12"/>
      <c r="C494" s="24" t="s">
        <v>283</v>
      </c>
      <c r="D494" s="22">
        <v>1232</v>
      </c>
      <c r="E494" s="21" t="s">
        <v>669</v>
      </c>
      <c r="F494" s="21" t="s">
        <v>671</v>
      </c>
      <c r="G494" s="23">
        <v>10880</v>
      </c>
      <c r="H494" s="24" t="s">
        <v>798</v>
      </c>
      <c r="I494" s="24" t="s">
        <v>1188</v>
      </c>
      <c r="J494" s="33">
        <f t="shared" si="14"/>
        <v>29</v>
      </c>
      <c r="K494" s="23">
        <f t="shared" si="15"/>
        <v>315520</v>
      </c>
      <c r="L494" s="23"/>
    </row>
    <row r="495" spans="1:12" x14ac:dyDescent="0.25">
      <c r="A495" s="12"/>
      <c r="B495" s="12"/>
      <c r="C495" s="24" t="s">
        <v>283</v>
      </c>
      <c r="D495" s="22">
        <v>41</v>
      </c>
      <c r="E495" s="21" t="s">
        <v>517</v>
      </c>
      <c r="F495" s="21" t="s">
        <v>519</v>
      </c>
      <c r="G495" s="23">
        <v>348.25</v>
      </c>
      <c r="H495" s="24" t="s">
        <v>765</v>
      </c>
      <c r="I495" s="24" t="s">
        <v>1188</v>
      </c>
      <c r="J495" s="33">
        <f t="shared" si="14"/>
        <v>31</v>
      </c>
      <c r="K495" s="23">
        <f t="shared" si="15"/>
        <v>10795.75</v>
      </c>
      <c r="L495" s="23"/>
    </row>
    <row r="496" spans="1:12" x14ac:dyDescent="0.25">
      <c r="A496" s="12"/>
      <c r="B496" s="12"/>
      <c r="C496" s="24" t="s">
        <v>431</v>
      </c>
      <c r="D496" s="22">
        <v>272022</v>
      </c>
      <c r="E496" s="21" t="s">
        <v>512</v>
      </c>
      <c r="F496" s="21" t="s">
        <v>52</v>
      </c>
      <c r="G496" s="23">
        <v>418.5</v>
      </c>
      <c r="H496" s="24" t="s">
        <v>798</v>
      </c>
      <c r="I496" s="24" t="s">
        <v>1188</v>
      </c>
      <c r="J496" s="33">
        <f t="shared" si="14"/>
        <v>29</v>
      </c>
      <c r="K496" s="23">
        <f t="shared" si="15"/>
        <v>12136.5</v>
      </c>
      <c r="L496" s="23"/>
    </row>
    <row r="497" spans="1:12" x14ac:dyDescent="0.25">
      <c r="A497" s="12"/>
      <c r="B497" s="12"/>
      <c r="C497" s="24" t="s">
        <v>440</v>
      </c>
      <c r="D497" s="22">
        <v>61</v>
      </c>
      <c r="E497" s="21" t="s">
        <v>491</v>
      </c>
      <c r="F497" s="21" t="s">
        <v>108</v>
      </c>
      <c r="G497" s="23">
        <v>300</v>
      </c>
      <c r="H497" s="24" t="s">
        <v>798</v>
      </c>
      <c r="I497" s="24" t="s">
        <v>1188</v>
      </c>
      <c r="J497" s="33">
        <f t="shared" si="14"/>
        <v>29</v>
      </c>
      <c r="K497" s="23">
        <f t="shared" si="15"/>
        <v>8700</v>
      </c>
      <c r="L497" s="23"/>
    </row>
    <row r="498" spans="1:12" x14ac:dyDescent="0.25">
      <c r="A498" s="12"/>
      <c r="B498" s="12"/>
      <c r="C498" s="24" t="s">
        <v>440</v>
      </c>
      <c r="D498" s="22">
        <v>22989</v>
      </c>
      <c r="E498" s="21" t="s">
        <v>62</v>
      </c>
      <c r="F498" s="21" t="s">
        <v>65</v>
      </c>
      <c r="G498" s="23">
        <v>4888</v>
      </c>
      <c r="H498" s="24" t="s">
        <v>440</v>
      </c>
      <c r="I498" s="24" t="s">
        <v>1188</v>
      </c>
      <c r="J498" s="33">
        <f t="shared" si="14"/>
        <v>59</v>
      </c>
      <c r="K498" s="23">
        <f t="shared" si="15"/>
        <v>288392</v>
      </c>
      <c r="L498" s="23"/>
    </row>
    <row r="499" spans="1:12" x14ac:dyDescent="0.25">
      <c r="A499" s="12"/>
      <c r="B499" s="12"/>
      <c r="C499" s="24" t="s">
        <v>191</v>
      </c>
      <c r="D499" s="22">
        <v>196</v>
      </c>
      <c r="E499" s="21" t="s">
        <v>393</v>
      </c>
      <c r="F499" s="21" t="s">
        <v>158</v>
      </c>
      <c r="G499" s="23">
        <v>6981.24</v>
      </c>
      <c r="H499" s="24" t="s">
        <v>798</v>
      </c>
      <c r="I499" s="24" t="s">
        <v>1188</v>
      </c>
      <c r="J499" s="33">
        <f t="shared" si="14"/>
        <v>29</v>
      </c>
      <c r="K499" s="23">
        <f t="shared" si="15"/>
        <v>202455.96</v>
      </c>
      <c r="L499" s="23"/>
    </row>
    <row r="500" spans="1:12" x14ac:dyDescent="0.25">
      <c r="A500" s="12"/>
      <c r="B500" s="12"/>
      <c r="C500" s="24" t="s">
        <v>431</v>
      </c>
      <c r="D500" s="22">
        <v>42</v>
      </c>
      <c r="E500" s="21" t="s">
        <v>517</v>
      </c>
      <c r="F500" s="21" t="s">
        <v>519</v>
      </c>
      <c r="G500" s="23">
        <v>398</v>
      </c>
      <c r="H500" s="24" t="s">
        <v>770</v>
      </c>
      <c r="I500" s="24" t="s">
        <v>1188</v>
      </c>
      <c r="J500" s="33">
        <f t="shared" si="14"/>
        <v>30</v>
      </c>
      <c r="K500" s="23">
        <f t="shared" si="15"/>
        <v>11940</v>
      </c>
      <c r="L500" s="23"/>
    </row>
    <row r="501" spans="1:12" x14ac:dyDescent="0.25">
      <c r="A501" s="12"/>
      <c r="B501" s="12"/>
      <c r="C501" s="24" t="s">
        <v>481</v>
      </c>
      <c r="D501" s="22">
        <v>66</v>
      </c>
      <c r="E501" s="21" t="s">
        <v>491</v>
      </c>
      <c r="F501" s="21" t="s">
        <v>108</v>
      </c>
      <c r="G501" s="23">
        <v>330</v>
      </c>
      <c r="H501" s="24" t="s">
        <v>798</v>
      </c>
      <c r="I501" s="24" t="s">
        <v>1188</v>
      </c>
      <c r="J501" s="33">
        <f t="shared" si="14"/>
        <v>29</v>
      </c>
      <c r="K501" s="23">
        <f t="shared" si="15"/>
        <v>9570</v>
      </c>
      <c r="L501" s="23"/>
    </row>
    <row r="502" spans="1:12" x14ac:dyDescent="0.25">
      <c r="A502" s="12"/>
      <c r="B502" s="12"/>
      <c r="C502" s="24" t="s">
        <v>625</v>
      </c>
      <c r="D502" s="22">
        <v>352022</v>
      </c>
      <c r="E502" s="21" t="s">
        <v>181</v>
      </c>
      <c r="F502" s="21" t="s">
        <v>52</v>
      </c>
      <c r="G502" s="23">
        <v>705.6</v>
      </c>
      <c r="H502" s="24" t="s">
        <v>836</v>
      </c>
      <c r="I502" s="24" t="s">
        <v>1188</v>
      </c>
      <c r="J502" s="33">
        <f t="shared" si="14"/>
        <v>24</v>
      </c>
      <c r="K502" s="23">
        <f t="shared" si="15"/>
        <v>16934.400000000001</v>
      </c>
      <c r="L502" s="23"/>
    </row>
    <row r="503" spans="1:12" x14ac:dyDescent="0.25">
      <c r="A503" s="12"/>
      <c r="B503" s="12"/>
      <c r="C503" s="24" t="s">
        <v>191</v>
      </c>
      <c r="D503" s="22">
        <v>810</v>
      </c>
      <c r="E503" s="21" t="s">
        <v>708</v>
      </c>
      <c r="F503" s="21" t="s">
        <v>203</v>
      </c>
      <c r="G503" s="23">
        <v>43.16</v>
      </c>
      <c r="H503" s="24" t="s">
        <v>798</v>
      </c>
      <c r="I503" s="24" t="s">
        <v>1188</v>
      </c>
      <c r="J503" s="33">
        <f t="shared" si="14"/>
        <v>29</v>
      </c>
      <c r="K503" s="23">
        <f t="shared" si="15"/>
        <v>1251.6399999999999</v>
      </c>
      <c r="L503" s="23"/>
    </row>
    <row r="504" spans="1:12" x14ac:dyDescent="0.25">
      <c r="A504" s="12"/>
      <c r="B504" s="12"/>
      <c r="C504" s="24" t="s">
        <v>191</v>
      </c>
      <c r="D504" s="22">
        <v>192022</v>
      </c>
      <c r="E504" s="21" t="s">
        <v>716</v>
      </c>
      <c r="F504" s="21" t="s">
        <v>719</v>
      </c>
      <c r="G504" s="23">
        <v>369.6</v>
      </c>
      <c r="H504" s="24" t="s">
        <v>770</v>
      </c>
      <c r="I504" s="24" t="s">
        <v>1188</v>
      </c>
      <c r="J504" s="33">
        <f t="shared" si="14"/>
        <v>30</v>
      </c>
      <c r="K504" s="23">
        <f t="shared" si="15"/>
        <v>11088</v>
      </c>
      <c r="L504" s="23"/>
    </row>
    <row r="505" spans="1:12" x14ac:dyDescent="0.25">
      <c r="A505" s="12"/>
      <c r="B505" s="12"/>
      <c r="C505" s="24" t="s">
        <v>718</v>
      </c>
      <c r="D505" s="22">
        <v>12</v>
      </c>
      <c r="E505" s="21" t="s">
        <v>1255</v>
      </c>
      <c r="F505" s="21" t="s">
        <v>108</v>
      </c>
      <c r="G505" s="23">
        <v>4900</v>
      </c>
      <c r="H505" s="24" t="s">
        <v>1257</v>
      </c>
      <c r="I505" s="24" t="s">
        <v>1188</v>
      </c>
      <c r="J505" s="33">
        <f t="shared" si="14"/>
        <v>19</v>
      </c>
      <c r="K505" s="23">
        <f t="shared" si="15"/>
        <v>93100</v>
      </c>
      <c r="L505" s="23"/>
    </row>
    <row r="506" spans="1:12" x14ac:dyDescent="0.25">
      <c r="A506" s="12"/>
      <c r="B506" s="12"/>
      <c r="C506" s="24" t="s">
        <v>912</v>
      </c>
      <c r="D506" s="22">
        <v>422022</v>
      </c>
      <c r="E506" s="21" t="s">
        <v>181</v>
      </c>
      <c r="F506" s="21" t="s">
        <v>52</v>
      </c>
      <c r="G506" s="23">
        <v>1551.2</v>
      </c>
      <c r="H506" s="24" t="s">
        <v>912</v>
      </c>
      <c r="I506" s="24" t="s">
        <v>1188</v>
      </c>
      <c r="J506" s="33">
        <f t="shared" si="14"/>
        <v>37</v>
      </c>
      <c r="K506" s="23">
        <f t="shared" si="15"/>
        <v>57394.400000000001</v>
      </c>
      <c r="L506" s="23"/>
    </row>
    <row r="507" spans="1:12" x14ac:dyDescent="0.25">
      <c r="A507" s="12"/>
      <c r="B507" s="12"/>
      <c r="C507" s="24" t="s">
        <v>751</v>
      </c>
      <c r="D507" s="22">
        <v>1393</v>
      </c>
      <c r="E507" s="21" t="s">
        <v>1384</v>
      </c>
      <c r="F507" s="21" t="s">
        <v>222</v>
      </c>
      <c r="G507" s="23">
        <v>3610</v>
      </c>
      <c r="H507" s="24" t="s">
        <v>1188</v>
      </c>
      <c r="I507" s="24" t="s">
        <v>1188</v>
      </c>
      <c r="J507" s="33">
        <f t="shared" si="14"/>
        <v>0</v>
      </c>
      <c r="K507" s="23">
        <f t="shared" si="15"/>
        <v>0</v>
      </c>
      <c r="L507" s="23"/>
    </row>
    <row r="508" spans="1:12" x14ac:dyDescent="0.25">
      <c r="A508" s="12"/>
      <c r="B508" s="12"/>
      <c r="C508" s="24" t="s">
        <v>737</v>
      </c>
      <c r="D508" s="22">
        <v>115667</v>
      </c>
      <c r="E508" s="21" t="s">
        <v>680</v>
      </c>
      <c r="F508" s="21" t="s">
        <v>158</v>
      </c>
      <c r="G508" s="23">
        <v>1640</v>
      </c>
      <c r="H508" s="24" t="s">
        <v>1040</v>
      </c>
      <c r="I508" s="24" t="s">
        <v>1188</v>
      </c>
      <c r="J508" s="33">
        <f t="shared" si="14"/>
        <v>12</v>
      </c>
      <c r="K508" s="23">
        <f t="shared" si="15"/>
        <v>19680</v>
      </c>
      <c r="L508" s="23"/>
    </row>
    <row r="509" spans="1:12" x14ac:dyDescent="0.25">
      <c r="A509" s="12"/>
      <c r="B509" s="12"/>
      <c r="C509" s="24" t="s">
        <v>798</v>
      </c>
      <c r="D509" s="22">
        <v>402022</v>
      </c>
      <c r="E509" s="21" t="s">
        <v>1386</v>
      </c>
      <c r="F509" s="21" t="s">
        <v>439</v>
      </c>
      <c r="G509" s="23">
        <v>43.93</v>
      </c>
      <c r="H509" s="24" t="s">
        <v>798</v>
      </c>
      <c r="I509" s="24" t="s">
        <v>1188</v>
      </c>
      <c r="J509" s="33">
        <f t="shared" si="14"/>
        <v>29</v>
      </c>
      <c r="K509" s="23">
        <f t="shared" si="15"/>
        <v>1273.97</v>
      </c>
      <c r="L509" s="23"/>
    </row>
    <row r="510" spans="1:12" x14ac:dyDescent="0.25">
      <c r="C510" s="24" t="s">
        <v>798</v>
      </c>
      <c r="D510" s="22">
        <v>422022</v>
      </c>
      <c r="E510" s="21" t="s">
        <v>1386</v>
      </c>
      <c r="F510" s="21" t="s">
        <v>922</v>
      </c>
      <c r="G510" s="23">
        <v>10.99</v>
      </c>
      <c r="H510" s="24" t="s">
        <v>798</v>
      </c>
      <c r="I510" s="24" t="s">
        <v>1188</v>
      </c>
      <c r="J510" s="33">
        <f t="shared" si="14"/>
        <v>29</v>
      </c>
      <c r="K510" s="23">
        <f t="shared" si="15"/>
        <v>318.70999999999998</v>
      </c>
      <c r="L510" s="23"/>
    </row>
    <row r="511" spans="1:12" x14ac:dyDescent="0.25">
      <c r="A511" s="12"/>
      <c r="B511" s="12"/>
      <c r="C511" s="24" t="s">
        <v>1188</v>
      </c>
      <c r="D511" s="22">
        <v>19345</v>
      </c>
      <c r="E511" s="21" t="s">
        <v>1266</v>
      </c>
      <c r="F511" s="21" t="s">
        <v>52</v>
      </c>
      <c r="G511" s="23">
        <v>9.7100000000000009</v>
      </c>
      <c r="H511" s="24" t="s">
        <v>1188</v>
      </c>
      <c r="I511" s="24" t="s">
        <v>1188</v>
      </c>
      <c r="J511" s="33">
        <f t="shared" si="14"/>
        <v>0</v>
      </c>
      <c r="K511" s="23">
        <f t="shared" si="15"/>
        <v>0</v>
      </c>
      <c r="L511" s="23"/>
    </row>
    <row r="512" spans="1:12" x14ac:dyDescent="0.25">
      <c r="A512" s="12"/>
      <c r="B512" s="12"/>
      <c r="C512" s="24" t="s">
        <v>41</v>
      </c>
      <c r="D512" s="22">
        <v>3522</v>
      </c>
      <c r="E512" s="21" t="s">
        <v>1392</v>
      </c>
      <c r="F512" s="21" t="s">
        <v>108</v>
      </c>
      <c r="G512" s="23">
        <v>3570</v>
      </c>
      <c r="H512" s="24" t="s">
        <v>107</v>
      </c>
      <c r="I512" s="24" t="s">
        <v>1060</v>
      </c>
      <c r="J512" s="33">
        <f t="shared" si="14"/>
        <v>77</v>
      </c>
      <c r="K512" s="23">
        <f t="shared" si="15"/>
        <v>274890</v>
      </c>
      <c r="L512" s="23"/>
    </row>
    <row r="513" spans="1:12" x14ac:dyDescent="0.25">
      <c r="A513" s="12"/>
      <c r="B513" s="12"/>
      <c r="C513" s="24" t="s">
        <v>185</v>
      </c>
      <c r="D513" s="22">
        <v>442022</v>
      </c>
      <c r="E513" s="21" t="s">
        <v>122</v>
      </c>
      <c r="F513" s="21" t="s">
        <v>1369</v>
      </c>
      <c r="G513" s="23">
        <v>1785</v>
      </c>
      <c r="H513" s="24" t="s">
        <v>1006</v>
      </c>
      <c r="I513" s="24" t="s">
        <v>1060</v>
      </c>
      <c r="J513" s="33">
        <f t="shared" si="14"/>
        <v>22</v>
      </c>
      <c r="K513" s="23">
        <f t="shared" si="15"/>
        <v>39270</v>
      </c>
      <c r="L513" s="23"/>
    </row>
    <row r="514" spans="1:12" x14ac:dyDescent="0.25">
      <c r="A514" s="12"/>
      <c r="B514" s="12"/>
      <c r="C514" s="24" t="s">
        <v>64</v>
      </c>
      <c r="D514" s="22">
        <v>532022</v>
      </c>
      <c r="E514" s="21" t="s">
        <v>122</v>
      </c>
      <c r="F514" s="21" t="s">
        <v>1369</v>
      </c>
      <c r="G514" s="23">
        <v>705.5</v>
      </c>
      <c r="H514" s="24" t="s">
        <v>761</v>
      </c>
      <c r="I514" s="24" t="s">
        <v>1060</v>
      </c>
      <c r="J514" s="33">
        <f t="shared" si="14"/>
        <v>16</v>
      </c>
      <c r="K514" s="23">
        <f t="shared" si="15"/>
        <v>11288</v>
      </c>
      <c r="L514" s="23"/>
    </row>
    <row r="515" spans="1:12" x14ac:dyDescent="0.25">
      <c r="A515" s="12"/>
      <c r="B515" s="12"/>
      <c r="C515" s="24" t="s">
        <v>192</v>
      </c>
      <c r="D515" s="22">
        <v>682022</v>
      </c>
      <c r="E515" s="21" t="s">
        <v>122</v>
      </c>
      <c r="F515" s="21" t="s">
        <v>1369</v>
      </c>
      <c r="G515" s="23">
        <v>408</v>
      </c>
      <c r="H515" s="24" t="s">
        <v>1274</v>
      </c>
      <c r="I515" s="24" t="s">
        <v>1060</v>
      </c>
      <c r="J515" s="33">
        <f t="shared" si="14"/>
        <v>5</v>
      </c>
      <c r="K515" s="23">
        <f t="shared" si="15"/>
        <v>2040</v>
      </c>
      <c r="L515" s="23"/>
    </row>
    <row r="516" spans="1:12" x14ac:dyDescent="0.25">
      <c r="A516" s="12"/>
      <c r="B516" s="12"/>
      <c r="C516" s="24" t="s">
        <v>293</v>
      </c>
      <c r="D516" s="22">
        <v>187</v>
      </c>
      <c r="E516" s="21" t="s">
        <v>151</v>
      </c>
      <c r="F516" s="21" t="s">
        <v>643</v>
      </c>
      <c r="G516" s="23">
        <v>11259</v>
      </c>
      <c r="H516" s="24" t="s">
        <v>1060</v>
      </c>
      <c r="I516" s="24" t="s">
        <v>1060</v>
      </c>
      <c r="J516" s="33">
        <f t="shared" si="14"/>
        <v>0</v>
      </c>
      <c r="K516" s="23">
        <f t="shared" si="15"/>
        <v>0</v>
      </c>
      <c r="L516" s="23"/>
    </row>
    <row r="517" spans="1:12" x14ac:dyDescent="0.25">
      <c r="A517" s="12"/>
      <c r="B517" s="12"/>
      <c r="C517" s="24" t="s">
        <v>283</v>
      </c>
      <c r="D517" s="22">
        <v>44756</v>
      </c>
      <c r="E517" s="21" t="s">
        <v>1376</v>
      </c>
      <c r="F517" s="21" t="s">
        <v>52</v>
      </c>
      <c r="G517" s="23">
        <v>7416</v>
      </c>
      <c r="H517" s="24" t="s">
        <v>1060</v>
      </c>
      <c r="I517" s="24" t="s">
        <v>1060</v>
      </c>
      <c r="J517" s="33">
        <f t="shared" si="14"/>
        <v>0</v>
      </c>
      <c r="K517" s="23">
        <f t="shared" si="15"/>
        <v>0</v>
      </c>
      <c r="L517" s="23"/>
    </row>
    <row r="518" spans="1:12" x14ac:dyDescent="0.25">
      <c r="A518" s="12"/>
      <c r="B518" s="12"/>
      <c r="C518" s="24" t="s">
        <v>191</v>
      </c>
      <c r="D518" s="22">
        <v>517</v>
      </c>
      <c r="E518" s="21" t="s">
        <v>352</v>
      </c>
      <c r="F518" s="21" t="s">
        <v>357</v>
      </c>
      <c r="G518" s="23">
        <v>25279.759999999998</v>
      </c>
      <c r="H518" s="24" t="s">
        <v>798</v>
      </c>
      <c r="I518" s="24" t="s">
        <v>1060</v>
      </c>
      <c r="J518" s="33">
        <f t="shared" si="14"/>
        <v>30</v>
      </c>
      <c r="K518" s="23">
        <f t="shared" si="15"/>
        <v>758392.79999999993</v>
      </c>
      <c r="L518" s="23"/>
    </row>
    <row r="519" spans="1:12" x14ac:dyDescent="0.25">
      <c r="A519" s="12"/>
      <c r="B519" s="12"/>
      <c r="C519" s="24" t="s">
        <v>658</v>
      </c>
      <c r="D519" s="22">
        <v>47</v>
      </c>
      <c r="E519" s="21" t="s">
        <v>530</v>
      </c>
      <c r="F519" s="21" t="s">
        <v>386</v>
      </c>
      <c r="G519" s="23">
        <v>1650</v>
      </c>
      <c r="H519" s="24" t="s">
        <v>1280</v>
      </c>
      <c r="I519" s="24" t="s">
        <v>1060</v>
      </c>
      <c r="J519" s="33">
        <f t="shared" ref="J519:J582" si="16">IF(OR(H519=0,I519=0),0,I519-H519)</f>
        <v>23</v>
      </c>
      <c r="K519" s="23">
        <f t="shared" ref="K519:K582" si="17">G519*J519</f>
        <v>37950</v>
      </c>
      <c r="L519" s="23"/>
    </row>
    <row r="520" spans="1:12" x14ac:dyDescent="0.25">
      <c r="A520" s="12"/>
      <c r="B520" s="12"/>
      <c r="C520" s="24" t="s">
        <v>283</v>
      </c>
      <c r="D520" s="22">
        <v>6327</v>
      </c>
      <c r="E520" s="21" t="s">
        <v>1381</v>
      </c>
      <c r="F520" s="21" t="s">
        <v>158</v>
      </c>
      <c r="G520" s="23">
        <v>3936.26</v>
      </c>
      <c r="H520" s="24" t="s">
        <v>1060</v>
      </c>
      <c r="I520" s="24" t="s">
        <v>1060</v>
      </c>
      <c r="J520" s="33">
        <f t="shared" si="16"/>
        <v>0</v>
      </c>
      <c r="K520" s="23">
        <f t="shared" si="17"/>
        <v>0</v>
      </c>
      <c r="L520" s="23"/>
    </row>
    <row r="521" spans="1:12" x14ac:dyDescent="0.25">
      <c r="A521" s="12"/>
      <c r="B521" s="12"/>
      <c r="C521" s="24" t="s">
        <v>191</v>
      </c>
      <c r="D521" s="22">
        <v>2255</v>
      </c>
      <c r="E521" s="21" t="s">
        <v>584</v>
      </c>
      <c r="F521" s="21" t="s">
        <v>432</v>
      </c>
      <c r="G521" s="23">
        <v>692</v>
      </c>
      <c r="H521" s="24" t="s">
        <v>1060</v>
      </c>
      <c r="I521" s="24" t="s">
        <v>1060</v>
      </c>
      <c r="J521" s="33">
        <f t="shared" si="16"/>
        <v>0</v>
      </c>
      <c r="K521" s="23">
        <f t="shared" si="17"/>
        <v>0</v>
      </c>
      <c r="L521" s="23"/>
    </row>
    <row r="522" spans="1:12" x14ac:dyDescent="0.25">
      <c r="A522" s="12"/>
      <c r="B522" s="12"/>
      <c r="C522" s="24" t="s">
        <v>718</v>
      </c>
      <c r="D522" s="22">
        <v>46922</v>
      </c>
      <c r="E522" s="21" t="s">
        <v>1286</v>
      </c>
      <c r="F522" s="21" t="s">
        <v>108</v>
      </c>
      <c r="G522" s="23">
        <v>1200</v>
      </c>
      <c r="H522" s="24" t="s">
        <v>1060</v>
      </c>
      <c r="I522" s="24" t="s">
        <v>1060</v>
      </c>
      <c r="J522" s="33">
        <f t="shared" si="16"/>
        <v>0</v>
      </c>
      <c r="K522" s="23">
        <f t="shared" si="17"/>
        <v>0</v>
      </c>
      <c r="L522" s="23"/>
    </row>
    <row r="523" spans="1:12" x14ac:dyDescent="0.25">
      <c r="A523" s="12"/>
      <c r="B523" s="12"/>
      <c r="C523" s="24" t="s">
        <v>666</v>
      </c>
      <c r="D523" s="22">
        <v>1938</v>
      </c>
      <c r="E523" s="21" t="s">
        <v>1290</v>
      </c>
      <c r="F523" s="21" t="s">
        <v>108</v>
      </c>
      <c r="G523" s="23">
        <v>2250</v>
      </c>
      <c r="H523" s="24" t="s">
        <v>1060</v>
      </c>
      <c r="I523" s="24" t="s">
        <v>1060</v>
      </c>
      <c r="J523" s="33">
        <f t="shared" si="16"/>
        <v>0</v>
      </c>
      <c r="K523" s="23">
        <f t="shared" si="17"/>
        <v>0</v>
      </c>
      <c r="L523" s="23"/>
    </row>
    <row r="524" spans="1:12" x14ac:dyDescent="0.25">
      <c r="A524" s="12"/>
      <c r="B524" s="12"/>
      <c r="C524" s="24" t="s">
        <v>730</v>
      </c>
      <c r="D524" s="22">
        <v>861</v>
      </c>
      <c r="E524" s="21" t="s">
        <v>879</v>
      </c>
      <c r="F524" s="21" t="s">
        <v>432</v>
      </c>
      <c r="G524" s="23">
        <v>288</v>
      </c>
      <c r="H524" s="24" t="s">
        <v>1060</v>
      </c>
      <c r="I524" s="24" t="s">
        <v>1060</v>
      </c>
      <c r="J524" s="33">
        <f t="shared" si="16"/>
        <v>0</v>
      </c>
      <c r="K524" s="23">
        <f t="shared" si="17"/>
        <v>0</v>
      </c>
      <c r="L524" s="23"/>
    </row>
    <row r="525" spans="1:12" x14ac:dyDescent="0.25">
      <c r="A525" s="12"/>
      <c r="B525" s="12"/>
      <c r="C525" s="24" t="s">
        <v>711</v>
      </c>
      <c r="D525" s="22">
        <v>595</v>
      </c>
      <c r="E525" s="21" t="s">
        <v>352</v>
      </c>
      <c r="F525" s="21" t="s">
        <v>153</v>
      </c>
      <c r="G525" s="23">
        <v>8854.0300000000007</v>
      </c>
      <c r="H525" s="24" t="s">
        <v>1060</v>
      </c>
      <c r="I525" s="24" t="s">
        <v>1060</v>
      </c>
      <c r="J525" s="33">
        <f t="shared" si="16"/>
        <v>0</v>
      </c>
      <c r="K525" s="23">
        <f t="shared" si="17"/>
        <v>0</v>
      </c>
      <c r="L525" s="23"/>
    </row>
    <row r="526" spans="1:12" x14ac:dyDescent="0.25">
      <c r="A526" s="12"/>
      <c r="B526" s="12"/>
      <c r="C526" s="24" t="s">
        <v>711</v>
      </c>
      <c r="D526" s="22">
        <v>524</v>
      </c>
      <c r="E526" s="21" t="s">
        <v>352</v>
      </c>
      <c r="F526" s="21" t="s">
        <v>153</v>
      </c>
      <c r="G526" s="23">
        <v>9443.3700000000008</v>
      </c>
      <c r="H526" s="24" t="s">
        <v>1060</v>
      </c>
      <c r="I526" s="24" t="s">
        <v>1060</v>
      </c>
      <c r="J526" s="33">
        <f t="shared" si="16"/>
        <v>0</v>
      </c>
      <c r="K526" s="23">
        <f t="shared" si="17"/>
        <v>0</v>
      </c>
      <c r="L526" s="23"/>
    </row>
    <row r="527" spans="1:12" x14ac:dyDescent="0.25">
      <c r="A527" s="12"/>
      <c r="B527" s="12"/>
      <c r="C527" s="24" t="s">
        <v>711</v>
      </c>
      <c r="D527" s="22">
        <v>527</v>
      </c>
      <c r="E527" s="21" t="s">
        <v>352</v>
      </c>
      <c r="F527" s="21" t="s">
        <v>153</v>
      </c>
      <c r="G527" s="23">
        <v>20367.59</v>
      </c>
      <c r="H527" s="24" t="s">
        <v>1060</v>
      </c>
      <c r="I527" s="24" t="s">
        <v>1060</v>
      </c>
      <c r="J527" s="33">
        <f t="shared" si="16"/>
        <v>0</v>
      </c>
      <c r="K527" s="23">
        <f t="shared" si="17"/>
        <v>0</v>
      </c>
      <c r="L527" s="23"/>
    </row>
    <row r="528" spans="1:12" x14ac:dyDescent="0.25">
      <c r="C528" s="24" t="s">
        <v>711</v>
      </c>
      <c r="D528" s="22">
        <v>523</v>
      </c>
      <c r="E528" s="21" t="s">
        <v>352</v>
      </c>
      <c r="F528" s="21" t="s">
        <v>153</v>
      </c>
      <c r="G528" s="23">
        <v>7666.37</v>
      </c>
      <c r="H528" s="24" t="s">
        <v>1060</v>
      </c>
      <c r="I528" s="24" t="s">
        <v>1060</v>
      </c>
      <c r="J528" s="33">
        <f t="shared" si="16"/>
        <v>0</v>
      </c>
      <c r="K528" s="23">
        <f t="shared" si="17"/>
        <v>0</v>
      </c>
      <c r="L528" s="23"/>
    </row>
    <row r="529" spans="1:12" x14ac:dyDescent="0.25">
      <c r="A529" s="12"/>
      <c r="B529" s="12"/>
      <c r="C529" s="24" t="s">
        <v>711</v>
      </c>
      <c r="D529" s="22">
        <v>525</v>
      </c>
      <c r="E529" s="21" t="s">
        <v>352</v>
      </c>
      <c r="F529" s="21" t="s">
        <v>153</v>
      </c>
      <c r="G529" s="23">
        <v>9328.65</v>
      </c>
      <c r="H529" s="24" t="s">
        <v>1060</v>
      </c>
      <c r="I529" s="24" t="s">
        <v>1060</v>
      </c>
      <c r="J529" s="33">
        <f t="shared" si="16"/>
        <v>0</v>
      </c>
      <c r="K529" s="23">
        <f t="shared" si="17"/>
        <v>0</v>
      </c>
      <c r="L529" s="23"/>
    </row>
    <row r="530" spans="1:12" x14ac:dyDescent="0.25">
      <c r="A530" s="12"/>
      <c r="B530" s="12"/>
      <c r="C530" s="24" t="s">
        <v>711</v>
      </c>
      <c r="D530" s="22">
        <v>594</v>
      </c>
      <c r="E530" s="21" t="s">
        <v>352</v>
      </c>
      <c r="F530" s="21" t="s">
        <v>153</v>
      </c>
      <c r="G530" s="23">
        <v>2444.09</v>
      </c>
      <c r="H530" s="24" t="s">
        <v>1060</v>
      </c>
      <c r="I530" s="24" t="s">
        <v>1060</v>
      </c>
      <c r="J530" s="33">
        <f t="shared" si="16"/>
        <v>0</v>
      </c>
      <c r="K530" s="23">
        <f t="shared" si="17"/>
        <v>0</v>
      </c>
      <c r="L530" s="23"/>
    </row>
    <row r="531" spans="1:12" x14ac:dyDescent="0.25">
      <c r="A531" s="12"/>
      <c r="B531" s="12"/>
      <c r="C531" s="24" t="s">
        <v>711</v>
      </c>
      <c r="D531" s="22">
        <v>526</v>
      </c>
      <c r="E531" s="21" t="s">
        <v>352</v>
      </c>
      <c r="F531" s="21" t="s">
        <v>153</v>
      </c>
      <c r="G531" s="23">
        <v>2908.19</v>
      </c>
      <c r="H531" s="24" t="s">
        <v>1060</v>
      </c>
      <c r="I531" s="24" t="s">
        <v>1060</v>
      </c>
      <c r="J531" s="33">
        <f t="shared" si="16"/>
        <v>0</v>
      </c>
      <c r="K531" s="23">
        <f t="shared" si="17"/>
        <v>0</v>
      </c>
      <c r="L531" s="23"/>
    </row>
    <row r="532" spans="1:12" x14ac:dyDescent="0.25">
      <c r="A532" s="12"/>
      <c r="B532" s="12"/>
      <c r="C532" s="24" t="s">
        <v>1235</v>
      </c>
      <c r="D532" s="22">
        <v>605</v>
      </c>
      <c r="E532" s="21" t="s">
        <v>352</v>
      </c>
      <c r="F532" s="21" t="s">
        <v>357</v>
      </c>
      <c r="G532" s="23">
        <v>25414.080000000002</v>
      </c>
      <c r="H532" s="24" t="s">
        <v>1060</v>
      </c>
      <c r="I532" s="24" t="s">
        <v>1060</v>
      </c>
      <c r="J532" s="33">
        <f t="shared" si="16"/>
        <v>0</v>
      </c>
      <c r="K532" s="23">
        <f t="shared" si="17"/>
        <v>0</v>
      </c>
      <c r="L532" s="23"/>
    </row>
    <row r="533" spans="1:12" x14ac:dyDescent="0.25">
      <c r="A533" s="12"/>
      <c r="B533" s="12"/>
      <c r="C533" s="24" t="s">
        <v>765</v>
      </c>
      <c r="D533" s="22">
        <v>132</v>
      </c>
      <c r="E533" s="21" t="s">
        <v>116</v>
      </c>
      <c r="F533" s="21" t="s">
        <v>153</v>
      </c>
      <c r="G533" s="23">
        <v>1175.1400000000001</v>
      </c>
      <c r="H533" s="24" t="s">
        <v>1060</v>
      </c>
      <c r="I533" s="24" t="s">
        <v>1060</v>
      </c>
      <c r="J533" s="33">
        <f t="shared" si="16"/>
        <v>0</v>
      </c>
      <c r="K533" s="23">
        <f t="shared" si="17"/>
        <v>0</v>
      </c>
      <c r="L533" s="23"/>
    </row>
    <row r="534" spans="1:12" x14ac:dyDescent="0.25">
      <c r="A534" s="12"/>
      <c r="B534" s="12"/>
      <c r="C534" s="24" t="s">
        <v>765</v>
      </c>
      <c r="D534" s="22">
        <v>133</v>
      </c>
      <c r="E534" s="21" t="s">
        <v>116</v>
      </c>
      <c r="F534" s="21" t="s">
        <v>153</v>
      </c>
      <c r="G534" s="23">
        <v>2914.3</v>
      </c>
      <c r="H534" s="24" t="s">
        <v>1060</v>
      </c>
      <c r="I534" s="24" t="s">
        <v>1060</v>
      </c>
      <c r="J534" s="33">
        <f t="shared" si="16"/>
        <v>0</v>
      </c>
      <c r="K534" s="23">
        <f t="shared" si="17"/>
        <v>0</v>
      </c>
      <c r="L534" s="23"/>
    </row>
    <row r="535" spans="1:12" x14ac:dyDescent="0.25">
      <c r="A535" s="12"/>
      <c r="B535" s="12"/>
      <c r="C535" s="24" t="s">
        <v>798</v>
      </c>
      <c r="D535" s="22">
        <v>1753</v>
      </c>
      <c r="E535" s="21" t="s">
        <v>1378</v>
      </c>
      <c r="F535" s="21" t="s">
        <v>203</v>
      </c>
      <c r="G535" s="23">
        <v>2904</v>
      </c>
      <c r="H535" s="24" t="s">
        <v>1060</v>
      </c>
      <c r="I535" s="24" t="s">
        <v>1060</v>
      </c>
      <c r="J535" s="33">
        <f t="shared" si="16"/>
        <v>0</v>
      </c>
      <c r="K535" s="23">
        <f t="shared" si="17"/>
        <v>0</v>
      </c>
      <c r="L535" s="23"/>
    </row>
    <row r="536" spans="1:12" x14ac:dyDescent="0.25">
      <c r="A536" s="12"/>
      <c r="B536" s="12"/>
      <c r="C536" s="24" t="s">
        <v>770</v>
      </c>
      <c r="D536" s="22">
        <v>718</v>
      </c>
      <c r="E536" s="21" t="s">
        <v>364</v>
      </c>
      <c r="F536" s="21" t="s">
        <v>334</v>
      </c>
      <c r="G536" s="23">
        <v>7800</v>
      </c>
      <c r="H536" s="24" t="s">
        <v>1060</v>
      </c>
      <c r="I536" s="24" t="s">
        <v>1060</v>
      </c>
      <c r="J536" s="33">
        <f t="shared" si="16"/>
        <v>0</v>
      </c>
      <c r="K536" s="23">
        <f t="shared" si="17"/>
        <v>0</v>
      </c>
      <c r="L536" s="23"/>
    </row>
    <row r="537" spans="1:12" x14ac:dyDescent="0.25">
      <c r="A537" s="12"/>
      <c r="B537" s="12"/>
      <c r="C537" s="24" t="s">
        <v>770</v>
      </c>
      <c r="D537" s="22">
        <v>719</v>
      </c>
      <c r="E537" s="21" t="s">
        <v>364</v>
      </c>
      <c r="F537" s="21" t="s">
        <v>334</v>
      </c>
      <c r="G537" s="23">
        <v>4980</v>
      </c>
      <c r="H537" s="24" t="s">
        <v>1060</v>
      </c>
      <c r="I537" s="24" t="s">
        <v>1060</v>
      </c>
      <c r="J537" s="33">
        <f t="shared" si="16"/>
        <v>0</v>
      </c>
      <c r="K537" s="23">
        <f t="shared" si="17"/>
        <v>0</v>
      </c>
      <c r="L537" s="23"/>
    </row>
    <row r="538" spans="1:12" x14ac:dyDescent="0.25">
      <c r="A538" s="12"/>
      <c r="B538" s="12"/>
      <c r="C538" s="24" t="s">
        <v>798</v>
      </c>
      <c r="D538" s="22">
        <v>43</v>
      </c>
      <c r="E538" s="21" t="s">
        <v>517</v>
      </c>
      <c r="F538" s="21" t="s">
        <v>519</v>
      </c>
      <c r="G538" s="23">
        <v>348.25</v>
      </c>
      <c r="H538" s="24" t="s">
        <v>1060</v>
      </c>
      <c r="I538" s="24" t="s">
        <v>1060</v>
      </c>
      <c r="J538" s="33">
        <f t="shared" si="16"/>
        <v>0</v>
      </c>
      <c r="K538" s="23">
        <f t="shared" si="17"/>
        <v>0</v>
      </c>
      <c r="L538" s="23"/>
    </row>
    <row r="539" spans="1:12" x14ac:dyDescent="0.25">
      <c r="A539" s="12"/>
      <c r="B539" s="12"/>
      <c r="C539" s="24" t="s">
        <v>798</v>
      </c>
      <c r="D539" s="22">
        <v>20122</v>
      </c>
      <c r="E539" s="21" t="s">
        <v>370</v>
      </c>
      <c r="F539" s="21" t="s">
        <v>372</v>
      </c>
      <c r="G539" s="23">
        <v>11146.64</v>
      </c>
      <c r="H539" s="24" t="s">
        <v>1060</v>
      </c>
      <c r="I539" s="24" t="s">
        <v>1060</v>
      </c>
      <c r="J539" s="33">
        <f t="shared" si="16"/>
        <v>0</v>
      </c>
      <c r="K539" s="23">
        <f t="shared" si="17"/>
        <v>0</v>
      </c>
      <c r="L539" s="23"/>
    </row>
    <row r="540" spans="1:12" x14ac:dyDescent="0.25">
      <c r="A540" s="12"/>
      <c r="B540" s="12"/>
      <c r="C540" s="24" t="s">
        <v>798</v>
      </c>
      <c r="D540" s="22">
        <v>141677</v>
      </c>
      <c r="E540" s="21" t="s">
        <v>1380</v>
      </c>
      <c r="F540" s="21" t="s">
        <v>158</v>
      </c>
      <c r="G540" s="23">
        <v>7780.57</v>
      </c>
      <c r="H540" s="24" t="s">
        <v>1060</v>
      </c>
      <c r="I540" s="24" t="s">
        <v>1060</v>
      </c>
      <c r="J540" s="33">
        <f t="shared" si="16"/>
        <v>0</v>
      </c>
      <c r="K540" s="23">
        <f t="shared" si="17"/>
        <v>0</v>
      </c>
      <c r="L540" s="23"/>
    </row>
    <row r="541" spans="1:12" x14ac:dyDescent="0.25">
      <c r="A541" s="12"/>
      <c r="B541" s="12"/>
      <c r="C541" s="24" t="s">
        <v>798</v>
      </c>
      <c r="D541" s="22">
        <v>141676</v>
      </c>
      <c r="E541" s="21" t="s">
        <v>1380</v>
      </c>
      <c r="F541" s="21" t="s">
        <v>158</v>
      </c>
      <c r="G541" s="23">
        <v>6789.92</v>
      </c>
      <c r="H541" s="24" t="s">
        <v>1060</v>
      </c>
      <c r="I541" s="24" t="s">
        <v>1060</v>
      </c>
      <c r="J541" s="33">
        <f t="shared" si="16"/>
        <v>0</v>
      </c>
      <c r="K541" s="23">
        <f t="shared" si="17"/>
        <v>0</v>
      </c>
      <c r="L541" s="23"/>
    </row>
    <row r="542" spans="1:12" x14ac:dyDescent="0.25">
      <c r="A542" s="12"/>
      <c r="B542" s="12"/>
      <c r="C542" s="24" t="s">
        <v>765</v>
      </c>
      <c r="D542" s="22">
        <v>21571</v>
      </c>
      <c r="E542" s="21" t="s">
        <v>411</v>
      </c>
      <c r="F542" s="21" t="s">
        <v>153</v>
      </c>
      <c r="G542" s="23">
        <v>1212.5</v>
      </c>
      <c r="H542" s="24" t="s">
        <v>1060</v>
      </c>
      <c r="I542" s="24" t="s">
        <v>1060</v>
      </c>
      <c r="J542" s="33">
        <f t="shared" si="16"/>
        <v>0</v>
      </c>
      <c r="K542" s="23">
        <f t="shared" si="17"/>
        <v>0</v>
      </c>
      <c r="L542" s="23"/>
    </row>
    <row r="543" spans="1:12" x14ac:dyDescent="0.25">
      <c r="A543" s="12"/>
      <c r="B543" s="12"/>
      <c r="C543" s="24" t="s">
        <v>798</v>
      </c>
      <c r="D543" s="22">
        <v>141678</v>
      </c>
      <c r="E543" s="21" t="s">
        <v>1380</v>
      </c>
      <c r="F543" s="21" t="s">
        <v>158</v>
      </c>
      <c r="G543" s="23">
        <v>6705.85</v>
      </c>
      <c r="H543" s="24" t="s">
        <v>1060</v>
      </c>
      <c r="I543" s="24" t="s">
        <v>1060</v>
      </c>
      <c r="J543" s="33">
        <f t="shared" si="16"/>
        <v>0</v>
      </c>
      <c r="K543" s="23">
        <f t="shared" si="17"/>
        <v>0</v>
      </c>
      <c r="L543" s="23"/>
    </row>
    <row r="544" spans="1:12" x14ac:dyDescent="0.25">
      <c r="A544" s="12"/>
      <c r="B544" s="12"/>
      <c r="C544" s="24" t="s">
        <v>780</v>
      </c>
      <c r="D544" s="22">
        <v>121</v>
      </c>
      <c r="E544" s="21" t="s">
        <v>825</v>
      </c>
      <c r="F544" s="21" t="s">
        <v>203</v>
      </c>
      <c r="G544" s="23">
        <v>3651.66</v>
      </c>
      <c r="H544" s="24" t="s">
        <v>1060</v>
      </c>
      <c r="I544" s="24" t="s">
        <v>1060</v>
      </c>
      <c r="J544" s="33">
        <f t="shared" si="16"/>
        <v>0</v>
      </c>
      <c r="K544" s="23">
        <f t="shared" si="17"/>
        <v>0</v>
      </c>
      <c r="L544" s="23"/>
    </row>
    <row r="545" spans="1:12" x14ac:dyDescent="0.25">
      <c r="A545" s="12"/>
      <c r="B545" s="12"/>
      <c r="C545" s="24" t="s">
        <v>798</v>
      </c>
      <c r="D545" s="22">
        <v>426</v>
      </c>
      <c r="E545" s="21" t="s">
        <v>1318</v>
      </c>
      <c r="F545" s="21" t="s">
        <v>52</v>
      </c>
      <c r="G545" s="23">
        <v>7262.4</v>
      </c>
      <c r="H545" s="24" t="s">
        <v>1060</v>
      </c>
      <c r="I545" s="24" t="s">
        <v>1060</v>
      </c>
      <c r="J545" s="33">
        <f t="shared" si="16"/>
        <v>0</v>
      </c>
      <c r="K545" s="23">
        <f t="shared" si="17"/>
        <v>0</v>
      </c>
      <c r="L545" s="23"/>
    </row>
    <row r="546" spans="1:12" x14ac:dyDescent="0.25">
      <c r="C546" s="24" t="s">
        <v>798</v>
      </c>
      <c r="D546" s="22">
        <v>143078</v>
      </c>
      <c r="E546" s="21" t="s">
        <v>1380</v>
      </c>
      <c r="F546" s="21" t="s">
        <v>158</v>
      </c>
      <c r="G546" s="23">
        <v>7417.09</v>
      </c>
      <c r="H546" s="24" t="s">
        <v>1060</v>
      </c>
      <c r="I546" s="24" t="s">
        <v>1060</v>
      </c>
      <c r="J546" s="33">
        <f t="shared" si="16"/>
        <v>0</v>
      </c>
      <c r="K546" s="23">
        <f t="shared" si="17"/>
        <v>0</v>
      </c>
      <c r="L546" s="23"/>
    </row>
    <row r="547" spans="1:12" x14ac:dyDescent="0.25">
      <c r="C547" s="24" t="s">
        <v>798</v>
      </c>
      <c r="D547" s="22">
        <v>705</v>
      </c>
      <c r="E547" s="21" t="s">
        <v>829</v>
      </c>
      <c r="F547" s="21" t="s">
        <v>432</v>
      </c>
      <c r="G547" s="23">
        <v>2308.33</v>
      </c>
      <c r="H547" s="24" t="s">
        <v>1060</v>
      </c>
      <c r="I547" s="24" t="s">
        <v>1060</v>
      </c>
      <c r="J547" s="33">
        <f t="shared" si="16"/>
        <v>0</v>
      </c>
      <c r="K547" s="23">
        <f t="shared" si="17"/>
        <v>0</v>
      </c>
      <c r="L547" s="23"/>
    </row>
    <row r="548" spans="1:12" x14ac:dyDescent="0.25">
      <c r="C548" s="24" t="s">
        <v>798</v>
      </c>
      <c r="D548" s="22">
        <v>2281</v>
      </c>
      <c r="E548" s="21" t="s">
        <v>384</v>
      </c>
      <c r="F548" s="21" t="s">
        <v>386</v>
      </c>
      <c r="G548" s="23">
        <v>5250</v>
      </c>
      <c r="H548" s="24" t="s">
        <v>798</v>
      </c>
      <c r="I548" s="24" t="s">
        <v>1060</v>
      </c>
      <c r="J548" s="33">
        <f t="shared" si="16"/>
        <v>30</v>
      </c>
      <c r="K548" s="23">
        <f t="shared" si="17"/>
        <v>157500</v>
      </c>
      <c r="L548" s="23"/>
    </row>
    <row r="549" spans="1:12" x14ac:dyDescent="0.25">
      <c r="C549" s="24" t="s">
        <v>798</v>
      </c>
      <c r="D549" s="22">
        <v>143289</v>
      </c>
      <c r="E549" s="21" t="s">
        <v>1380</v>
      </c>
      <c r="F549" s="21" t="s">
        <v>158</v>
      </c>
      <c r="G549" s="23">
        <v>6712.66</v>
      </c>
      <c r="H549" s="24" t="s">
        <v>1060</v>
      </c>
      <c r="I549" s="24" t="s">
        <v>1060</v>
      </c>
      <c r="J549" s="33">
        <f t="shared" si="16"/>
        <v>0</v>
      </c>
      <c r="K549" s="23">
        <f t="shared" si="17"/>
        <v>0</v>
      </c>
      <c r="L549" s="23"/>
    </row>
    <row r="550" spans="1:12" x14ac:dyDescent="0.25">
      <c r="C550" s="24" t="s">
        <v>798</v>
      </c>
      <c r="D550" s="22">
        <v>21665</v>
      </c>
      <c r="E550" s="21" t="s">
        <v>411</v>
      </c>
      <c r="F550" s="21" t="s">
        <v>153</v>
      </c>
      <c r="G550" s="23">
        <v>77.599999999999994</v>
      </c>
      <c r="H550" s="24" t="s">
        <v>1060</v>
      </c>
      <c r="I550" s="24" t="s">
        <v>1060</v>
      </c>
      <c r="J550" s="33">
        <f t="shared" si="16"/>
        <v>0</v>
      </c>
      <c r="K550" s="23">
        <f t="shared" si="17"/>
        <v>0</v>
      </c>
      <c r="L550" s="23"/>
    </row>
    <row r="551" spans="1:12" x14ac:dyDescent="0.25">
      <c r="C551" s="24" t="s">
        <v>798</v>
      </c>
      <c r="D551" s="22">
        <v>18</v>
      </c>
      <c r="E551" s="21" t="s">
        <v>952</v>
      </c>
      <c r="F551" s="21" t="s">
        <v>386</v>
      </c>
      <c r="G551" s="23">
        <v>3360</v>
      </c>
      <c r="H551" s="24" t="s">
        <v>1060</v>
      </c>
      <c r="I551" s="24" t="s">
        <v>1060</v>
      </c>
      <c r="J551" s="33">
        <f t="shared" si="16"/>
        <v>0</v>
      </c>
      <c r="K551" s="23">
        <f t="shared" si="17"/>
        <v>0</v>
      </c>
      <c r="L551" s="23"/>
    </row>
    <row r="552" spans="1:12" x14ac:dyDescent="0.25">
      <c r="C552" s="24" t="s">
        <v>798</v>
      </c>
      <c r="D552" s="22">
        <v>168</v>
      </c>
      <c r="E552" s="21" t="s">
        <v>189</v>
      </c>
      <c r="F552" s="21" t="s">
        <v>193</v>
      </c>
      <c r="G552" s="23">
        <v>9367.82</v>
      </c>
      <c r="H552" s="24" t="s">
        <v>1060</v>
      </c>
      <c r="I552" s="24" t="s">
        <v>1060</v>
      </c>
      <c r="J552" s="33">
        <f t="shared" si="16"/>
        <v>0</v>
      </c>
      <c r="K552" s="23">
        <f t="shared" si="17"/>
        <v>0</v>
      </c>
      <c r="L552" s="23"/>
    </row>
    <row r="553" spans="1:12" x14ac:dyDescent="0.25">
      <c r="C553" s="24" t="s">
        <v>798</v>
      </c>
      <c r="D553" s="22">
        <v>462</v>
      </c>
      <c r="E553" s="21" t="s">
        <v>429</v>
      </c>
      <c r="F553" s="21" t="s">
        <v>432</v>
      </c>
      <c r="G553" s="23">
        <v>1105.8</v>
      </c>
      <c r="H553" s="24" t="s">
        <v>1060</v>
      </c>
      <c r="I553" s="24" t="s">
        <v>1060</v>
      </c>
      <c r="J553" s="33">
        <f t="shared" si="16"/>
        <v>0</v>
      </c>
      <c r="K553" s="23">
        <f t="shared" si="17"/>
        <v>0</v>
      </c>
      <c r="L553" s="23"/>
    </row>
    <row r="554" spans="1:12" x14ac:dyDescent="0.25">
      <c r="C554" s="24" t="s">
        <v>798</v>
      </c>
      <c r="D554" s="22">
        <v>215</v>
      </c>
      <c r="E554" s="21" t="s">
        <v>594</v>
      </c>
      <c r="F554" s="21" t="s">
        <v>52</v>
      </c>
      <c r="G554" s="23">
        <v>1645.73</v>
      </c>
      <c r="H554" s="24" t="s">
        <v>1060</v>
      </c>
      <c r="I554" s="24" t="s">
        <v>1060</v>
      </c>
      <c r="J554" s="33">
        <f t="shared" si="16"/>
        <v>0</v>
      </c>
      <c r="K554" s="23">
        <f t="shared" si="17"/>
        <v>0</v>
      </c>
      <c r="L554" s="23"/>
    </row>
    <row r="555" spans="1:12" x14ac:dyDescent="0.25">
      <c r="C555" s="24" t="s">
        <v>798</v>
      </c>
      <c r="D555" s="22">
        <v>214</v>
      </c>
      <c r="E555" s="21" t="s">
        <v>594</v>
      </c>
      <c r="F555" s="21" t="s">
        <v>52</v>
      </c>
      <c r="G555" s="23">
        <v>1513.89</v>
      </c>
      <c r="H555" s="24" t="s">
        <v>1060</v>
      </c>
      <c r="I555" s="24" t="s">
        <v>1060</v>
      </c>
      <c r="J555" s="33">
        <f t="shared" si="16"/>
        <v>0</v>
      </c>
      <c r="K555" s="23">
        <f t="shared" si="17"/>
        <v>0</v>
      </c>
      <c r="L555" s="23"/>
    </row>
    <row r="556" spans="1:12" x14ac:dyDescent="0.25">
      <c r="C556" s="24" t="s">
        <v>798</v>
      </c>
      <c r="D556" s="22">
        <v>2278</v>
      </c>
      <c r="E556" s="21" t="s">
        <v>833</v>
      </c>
      <c r="F556" s="21" t="s">
        <v>432</v>
      </c>
      <c r="G556" s="23">
        <v>94552.84</v>
      </c>
      <c r="H556" s="24" t="s">
        <v>1060</v>
      </c>
      <c r="I556" s="24" t="s">
        <v>1060</v>
      </c>
      <c r="J556" s="33">
        <f t="shared" si="16"/>
        <v>0</v>
      </c>
      <c r="K556" s="23">
        <f t="shared" si="17"/>
        <v>0</v>
      </c>
      <c r="L556" s="23"/>
    </row>
    <row r="557" spans="1:12" x14ac:dyDescent="0.25">
      <c r="C557" s="24" t="s">
        <v>798</v>
      </c>
      <c r="D557" s="22">
        <v>21694</v>
      </c>
      <c r="E557" s="21" t="s">
        <v>411</v>
      </c>
      <c r="F557" s="21" t="s">
        <v>153</v>
      </c>
      <c r="G557" s="23">
        <v>4484.75</v>
      </c>
      <c r="H557" s="24" t="s">
        <v>1060</v>
      </c>
      <c r="I557" s="24" t="s">
        <v>1060</v>
      </c>
      <c r="J557" s="33">
        <f t="shared" si="16"/>
        <v>0</v>
      </c>
      <c r="K557" s="23">
        <f t="shared" si="17"/>
        <v>0</v>
      </c>
      <c r="L557" s="23"/>
    </row>
    <row r="558" spans="1:12" x14ac:dyDescent="0.25">
      <c r="C558" s="24" t="s">
        <v>798</v>
      </c>
      <c r="D558" s="22">
        <v>2524</v>
      </c>
      <c r="E558" s="21" t="s">
        <v>584</v>
      </c>
      <c r="F558" s="21" t="s">
        <v>586</v>
      </c>
      <c r="G558" s="23">
        <v>47477.2</v>
      </c>
      <c r="H558" s="24" t="s">
        <v>1060</v>
      </c>
      <c r="I558" s="24" t="s">
        <v>1060</v>
      </c>
      <c r="J558" s="33">
        <f t="shared" si="16"/>
        <v>0</v>
      </c>
      <c r="K558" s="23">
        <f t="shared" si="17"/>
        <v>0</v>
      </c>
    </row>
    <row r="559" spans="1:12" x14ac:dyDescent="0.25">
      <c r="C559" s="24" t="s">
        <v>798</v>
      </c>
      <c r="D559" s="22">
        <v>222996</v>
      </c>
      <c r="E559" s="21" t="s">
        <v>1014</v>
      </c>
      <c r="F559" s="21" t="s">
        <v>1366</v>
      </c>
      <c r="G559" s="23">
        <v>58329.89</v>
      </c>
      <c r="H559" s="24" t="s">
        <v>1060</v>
      </c>
      <c r="I559" s="24" t="s">
        <v>1060</v>
      </c>
      <c r="J559" s="33">
        <f t="shared" si="16"/>
        <v>0</v>
      </c>
      <c r="K559" s="23">
        <f t="shared" si="17"/>
        <v>0</v>
      </c>
    </row>
    <row r="560" spans="1:12" x14ac:dyDescent="0.25">
      <c r="C560" s="24" t="s">
        <v>1028</v>
      </c>
      <c r="D560" s="22">
        <v>459494</v>
      </c>
      <c r="E560" s="21" t="s">
        <v>163</v>
      </c>
      <c r="F560" s="21" t="s">
        <v>158</v>
      </c>
      <c r="G560" s="23">
        <v>3483.31</v>
      </c>
      <c r="H560" s="24" t="s">
        <v>1060</v>
      </c>
      <c r="I560" s="24" t="s">
        <v>1060</v>
      </c>
      <c r="J560" s="33">
        <f t="shared" si="16"/>
        <v>0</v>
      </c>
      <c r="K560" s="23">
        <f t="shared" si="17"/>
        <v>0</v>
      </c>
    </row>
    <row r="561" spans="3:11" x14ac:dyDescent="0.25">
      <c r="C561" s="24" t="s">
        <v>1028</v>
      </c>
      <c r="D561" s="22">
        <v>459740</v>
      </c>
      <c r="E561" s="21" t="s">
        <v>163</v>
      </c>
      <c r="F561" s="21" t="s">
        <v>158</v>
      </c>
      <c r="G561" s="23">
        <v>121.27</v>
      </c>
      <c r="H561" s="24" t="s">
        <v>1060</v>
      </c>
      <c r="I561" s="24" t="s">
        <v>1060</v>
      </c>
      <c r="J561" s="33">
        <f t="shared" si="16"/>
        <v>0</v>
      </c>
      <c r="K561" s="23">
        <f t="shared" si="17"/>
        <v>0</v>
      </c>
    </row>
    <row r="562" spans="3:11" x14ac:dyDescent="0.25">
      <c r="C562" s="24" t="s">
        <v>1028</v>
      </c>
      <c r="D562" s="22">
        <v>459572</v>
      </c>
      <c r="E562" s="21" t="s">
        <v>163</v>
      </c>
      <c r="F562" s="21" t="s">
        <v>158</v>
      </c>
      <c r="G562" s="23">
        <v>655.45</v>
      </c>
      <c r="H562" s="24" t="s">
        <v>1060</v>
      </c>
      <c r="I562" s="24" t="s">
        <v>1060</v>
      </c>
      <c r="J562" s="33">
        <f t="shared" si="16"/>
        <v>0</v>
      </c>
      <c r="K562" s="23">
        <f t="shared" si="17"/>
        <v>0</v>
      </c>
    </row>
    <row r="563" spans="3:11" x14ac:dyDescent="0.25">
      <c r="C563" s="24" t="s">
        <v>1028</v>
      </c>
      <c r="D563" s="22">
        <v>459493</v>
      </c>
      <c r="E563" s="21" t="s">
        <v>163</v>
      </c>
      <c r="F563" s="21" t="s">
        <v>158</v>
      </c>
      <c r="G563" s="23">
        <v>15923.32</v>
      </c>
      <c r="H563" s="24" t="s">
        <v>1060</v>
      </c>
      <c r="I563" s="24" t="s">
        <v>1060</v>
      </c>
      <c r="J563" s="33">
        <f t="shared" si="16"/>
        <v>0</v>
      </c>
      <c r="K563" s="23">
        <f t="shared" si="17"/>
        <v>0</v>
      </c>
    </row>
    <row r="564" spans="3:11" x14ac:dyDescent="0.25">
      <c r="C564" s="24" t="s">
        <v>1060</v>
      </c>
      <c r="D564" s="22">
        <v>28827</v>
      </c>
      <c r="E564" s="21" t="s">
        <v>465</v>
      </c>
      <c r="F564" s="21" t="s">
        <v>466</v>
      </c>
      <c r="G564" s="23">
        <v>67.13</v>
      </c>
      <c r="H564" s="24" t="s">
        <v>1060</v>
      </c>
      <c r="I564" s="24" t="s">
        <v>1060</v>
      </c>
      <c r="J564" s="33">
        <f t="shared" si="16"/>
        <v>0</v>
      </c>
      <c r="K564" s="23">
        <f t="shared" si="17"/>
        <v>0</v>
      </c>
    </row>
    <row r="565" spans="3:11" x14ac:dyDescent="0.25">
      <c r="C565" s="24" t="s">
        <v>1060</v>
      </c>
      <c r="D565" s="22">
        <v>28826</v>
      </c>
      <c r="E565" s="21" t="s">
        <v>465</v>
      </c>
      <c r="F565" s="21" t="s">
        <v>466</v>
      </c>
      <c r="G565" s="23">
        <v>31.97</v>
      </c>
      <c r="H565" s="24" t="s">
        <v>1060</v>
      </c>
      <c r="I565" s="24" t="s">
        <v>1060</v>
      </c>
      <c r="J565" s="33">
        <f t="shared" si="16"/>
        <v>0</v>
      </c>
      <c r="K565" s="23">
        <f t="shared" si="17"/>
        <v>0</v>
      </c>
    </row>
    <row r="566" spans="3:11" x14ac:dyDescent="0.25">
      <c r="C566" s="24" t="s">
        <v>1060</v>
      </c>
      <c r="D566" s="22">
        <v>28829</v>
      </c>
      <c r="E566" s="21" t="s">
        <v>465</v>
      </c>
      <c r="F566" s="21" t="s">
        <v>466</v>
      </c>
      <c r="G566" s="23">
        <v>319.01</v>
      </c>
      <c r="H566" s="24" t="s">
        <v>1060</v>
      </c>
      <c r="I566" s="24" t="s">
        <v>1060</v>
      </c>
      <c r="J566" s="33">
        <f t="shared" si="16"/>
        <v>0</v>
      </c>
      <c r="K566" s="23">
        <f t="shared" si="17"/>
        <v>0</v>
      </c>
    </row>
    <row r="567" spans="3:11" x14ac:dyDescent="0.25">
      <c r="C567" s="24" t="s">
        <v>1060</v>
      </c>
      <c r="D567" s="22">
        <v>33428</v>
      </c>
      <c r="E567" s="21" t="s">
        <v>471</v>
      </c>
      <c r="F567" s="21" t="s">
        <v>472</v>
      </c>
      <c r="G567" s="23">
        <v>6.79</v>
      </c>
      <c r="H567" s="24" t="s">
        <v>1060</v>
      </c>
      <c r="I567" s="24" t="s">
        <v>1060</v>
      </c>
      <c r="J567" s="33">
        <f t="shared" si="16"/>
        <v>0</v>
      </c>
      <c r="K567" s="23">
        <f t="shared" si="17"/>
        <v>0</v>
      </c>
    </row>
    <row r="568" spans="3:11" x14ac:dyDescent="0.25">
      <c r="C568" s="24" t="s">
        <v>1060</v>
      </c>
      <c r="D568" s="22">
        <v>33432</v>
      </c>
      <c r="E568" s="21" t="s">
        <v>471</v>
      </c>
      <c r="F568" s="21" t="s">
        <v>472</v>
      </c>
      <c r="G568" s="23">
        <v>46.28</v>
      </c>
      <c r="H568" s="24" t="s">
        <v>1060</v>
      </c>
      <c r="I568" s="24" t="s">
        <v>1060</v>
      </c>
      <c r="J568" s="33">
        <f t="shared" si="16"/>
        <v>0</v>
      </c>
      <c r="K568" s="23">
        <f t="shared" si="17"/>
        <v>0</v>
      </c>
    </row>
    <row r="569" spans="3:11" x14ac:dyDescent="0.25">
      <c r="C569" s="26">
        <v>44834</v>
      </c>
      <c r="D569" s="22">
        <v>0</v>
      </c>
      <c r="E569" s="15" t="s">
        <v>1407</v>
      </c>
      <c r="F569" s="15" t="s">
        <v>1359</v>
      </c>
      <c r="G569" s="23">
        <f>1602.94-1.47</f>
        <v>1601.47</v>
      </c>
      <c r="H569" s="26">
        <v>44834</v>
      </c>
      <c r="I569" s="26">
        <v>44834</v>
      </c>
      <c r="J569" s="33">
        <f t="shared" si="16"/>
        <v>0</v>
      </c>
      <c r="K569" s="23">
        <f t="shared" si="17"/>
        <v>0</v>
      </c>
    </row>
    <row r="570" spans="3:11" x14ac:dyDescent="0.25">
      <c r="C570" s="26">
        <v>44834</v>
      </c>
      <c r="D570" s="22">
        <v>0</v>
      </c>
      <c r="E570" s="15" t="s">
        <v>1408</v>
      </c>
      <c r="F570" s="15" t="s">
        <v>1409</v>
      </c>
      <c r="G570" s="23">
        <f>5041.47-1.47</f>
        <v>5040</v>
      </c>
      <c r="H570" s="26">
        <v>44834</v>
      </c>
      <c r="I570" s="26">
        <v>44834</v>
      </c>
      <c r="J570" s="33">
        <f t="shared" si="16"/>
        <v>0</v>
      </c>
      <c r="K570" s="23">
        <f t="shared" si="17"/>
        <v>0</v>
      </c>
    </row>
    <row r="571" spans="3:11" x14ac:dyDescent="0.25">
      <c r="C571" s="24"/>
      <c r="D571" s="22"/>
      <c r="E571" s="21"/>
      <c r="F571" s="21"/>
      <c r="G571" s="23"/>
      <c r="H571" s="23"/>
      <c r="I571" s="23"/>
      <c r="J571" s="23"/>
      <c r="K571" s="23"/>
    </row>
    <row r="574" spans="3:11" x14ac:dyDescent="0.25">
      <c r="J574" s="34"/>
    </row>
  </sheetData>
  <mergeCells count="2">
    <mergeCell ref="C4:K4"/>
    <mergeCell ref="C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Scaddoc1</vt:lpstr>
      <vt:lpstr>III trimestre 2022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UTENTE</cp:lastModifiedBy>
  <dcterms:created xsi:type="dcterms:W3CDTF">2022-12-02T09:25:55Z</dcterms:created>
  <dcterms:modified xsi:type="dcterms:W3CDTF">2022-12-06T14:29:45Z</dcterms:modified>
</cp:coreProperties>
</file>